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465" windowWidth="20730" windowHeight="11760" activeTab="8"/>
  </bookViews>
  <sheets>
    <sheet name="0622" sheetId="17" r:id="rId1"/>
    <sheet name="0623" sheetId="18" r:id="rId2"/>
    <sheet name="0624" sheetId="21" r:id="rId3"/>
    <sheet name="0625" sheetId="22" r:id="rId4"/>
    <sheet name="0626" sheetId="23" r:id="rId5"/>
    <sheet name="0627" sheetId="24" r:id="rId6"/>
    <sheet name="0628" sheetId="25" r:id="rId7"/>
    <sheet name="0629" sheetId="26" r:id="rId8"/>
    <sheet name="0630" sheetId="27" r:id="rId9"/>
  </sheets>
  <definedNames>
    <definedName name="_xlnm.Print_Area" localSheetId="0">'0622'!$A$1:$F$46</definedName>
    <definedName name="_xlnm.Print_Area" localSheetId="1">'0623'!$A$1:$F$46</definedName>
    <definedName name="_xlnm.Print_Area" localSheetId="2">'0624'!$A$1:$F$45</definedName>
    <definedName name="_xlnm.Print_Area" localSheetId="3">'0625'!$A$1:$F$49</definedName>
    <definedName name="_xlnm.Print_Area" localSheetId="4">'0626'!$A$1:$F$50</definedName>
    <definedName name="_xlnm.Print_Area" localSheetId="5">'0627'!$A$1:$F$49</definedName>
    <definedName name="_xlnm.Print_Area" localSheetId="6">'0628'!$A$1:$F$48</definedName>
    <definedName name="_xlnm.Print_Area" localSheetId="7">'0629'!$A$1:$F$46</definedName>
    <definedName name="_xlnm.Print_Area" localSheetId="8">'0630'!$A$1:$F$45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" i="27"/>
  <c r="G5"/>
  <c r="B5"/>
  <c r="G2"/>
  <c r="B9" i="26"/>
  <c r="G5"/>
  <c r="B5"/>
  <c r="G2"/>
  <c r="B9" i="25"/>
  <c r="G5"/>
  <c r="B5"/>
  <c r="G2"/>
  <c r="B9" i="24"/>
  <c r="G5"/>
  <c r="B5"/>
  <c r="G2"/>
  <c r="B9" i="23"/>
  <c r="G5"/>
  <c r="B5"/>
  <c r="G2"/>
  <c r="B9" i="22"/>
  <c r="G5"/>
  <c r="B5"/>
  <c r="G2"/>
  <c r="B9" i="21"/>
  <c r="G5"/>
  <c r="B5"/>
  <c r="G2"/>
  <c r="B9" i="18"/>
  <c r="B5"/>
  <c r="B5" i="17"/>
  <c r="G5" i="18"/>
  <c r="G2"/>
  <c r="E45" i="17"/>
  <c r="B9"/>
  <c r="G5"/>
  <c r="G2"/>
</calcChain>
</file>

<file path=xl/sharedStrings.xml><?xml version="1.0" encoding="utf-8"?>
<sst xmlns="http://schemas.openxmlformats.org/spreadsheetml/2006/main" count="862" uniqueCount="271">
  <si>
    <t>작성일자</t>
  </si>
  <si>
    <t>대표</t>
  </si>
  <si>
    <t xml:space="preserve">  일일매출내역</t>
    <phoneticPr fontId="7" type="noConversion"/>
  </si>
  <si>
    <t>주요판매분석</t>
    <phoneticPr fontId="7" type="noConversion"/>
  </si>
  <si>
    <t>판매율</t>
  </si>
  <si>
    <t>주요판매분석</t>
  </si>
  <si>
    <t>런치</t>
    <phoneticPr fontId="7" type="noConversion"/>
  </si>
  <si>
    <t>Salad</t>
    <phoneticPr fontId="7" type="noConversion"/>
  </si>
  <si>
    <t>Main</t>
  </si>
  <si>
    <t>디너</t>
    <phoneticPr fontId="7" type="noConversion"/>
  </si>
  <si>
    <t>Appetizer</t>
  </si>
  <si>
    <t>Set(Lunch)</t>
  </si>
  <si>
    <t>총매출</t>
    <phoneticPr fontId="7" type="noConversion"/>
  </si>
  <si>
    <t>Pizza</t>
    <phoneticPr fontId="7" type="noConversion"/>
  </si>
  <si>
    <t>Set(Dinner)</t>
  </si>
  <si>
    <t>누적매출</t>
    <phoneticPr fontId="7" type="noConversion"/>
  </si>
  <si>
    <t>Pasta</t>
    <phoneticPr fontId="7" type="noConversion"/>
  </si>
  <si>
    <t>Wine &amp; Beverage</t>
  </si>
  <si>
    <t>목표매출</t>
    <phoneticPr fontId="7" type="noConversion"/>
  </si>
  <si>
    <t>Risotto</t>
    <phoneticPr fontId="7" type="noConversion"/>
  </si>
  <si>
    <t>목표매출 달성도</t>
    <phoneticPr fontId="7" type="noConversion"/>
  </si>
  <si>
    <t xml:space="preserve">  금주의 추천메뉴 및 Daily (Best &amp; Worst) </t>
    <phoneticPr fontId="7" type="noConversion"/>
  </si>
  <si>
    <t xml:space="preserve"> 추천메뉴</t>
    <phoneticPr fontId="7" type="noConversion"/>
  </si>
  <si>
    <t>판매량(누적)</t>
    <phoneticPr fontId="7" type="noConversion"/>
  </si>
  <si>
    <t>분류</t>
    <phoneticPr fontId="7" type="noConversion"/>
  </si>
  <si>
    <t>데일리 판매수량</t>
    <phoneticPr fontId="7" type="noConversion"/>
  </si>
  <si>
    <t>Daily Best</t>
    <phoneticPr fontId="7" type="noConversion"/>
  </si>
  <si>
    <t>Daily Worst</t>
    <phoneticPr fontId="7" type="noConversion"/>
  </si>
  <si>
    <t xml:space="preserve">시간 </t>
    <phoneticPr fontId="7" type="noConversion"/>
  </si>
  <si>
    <t>예약명</t>
    <phoneticPr fontId="7" type="noConversion"/>
  </si>
  <si>
    <t>인원</t>
    <phoneticPr fontId="7" type="noConversion"/>
  </si>
  <si>
    <t>비고</t>
    <phoneticPr fontId="7" type="noConversion"/>
  </si>
  <si>
    <t>오전</t>
    <phoneticPr fontId="7" type="noConversion"/>
  </si>
  <si>
    <t xml:space="preserve">오후 </t>
  </si>
  <si>
    <t>* 보고  및 특이사항</t>
    <phoneticPr fontId="7" type="noConversion"/>
  </si>
  <si>
    <t>Kitchen</t>
    <phoneticPr fontId="7" type="noConversion"/>
  </si>
  <si>
    <t>* D/O</t>
    <phoneticPr fontId="7" type="noConversion"/>
  </si>
  <si>
    <t>Hall</t>
    <phoneticPr fontId="7" type="noConversion"/>
  </si>
  <si>
    <t>* Salad</t>
    <phoneticPr fontId="7" type="noConversion"/>
  </si>
  <si>
    <t>* Section A</t>
    <phoneticPr fontId="7" type="noConversion"/>
  </si>
  <si>
    <t>* Pizza</t>
    <phoneticPr fontId="7" type="noConversion"/>
  </si>
  <si>
    <t>* Section B</t>
    <phoneticPr fontId="7" type="noConversion"/>
  </si>
  <si>
    <t xml:space="preserve">* Pasta </t>
    <phoneticPr fontId="7" type="noConversion"/>
  </si>
  <si>
    <t>* Section 6F</t>
    <phoneticPr fontId="7" type="noConversion"/>
  </si>
  <si>
    <t>* Main</t>
    <phoneticPr fontId="7" type="noConversion"/>
  </si>
  <si>
    <t>* Part Time</t>
    <phoneticPr fontId="7" type="noConversion"/>
  </si>
  <si>
    <t>Kitchen</t>
  </si>
  <si>
    <t xml:space="preserve">  전도금 사용내역 </t>
    <phoneticPr fontId="7" type="noConversion"/>
  </si>
  <si>
    <t>총금액</t>
    <phoneticPr fontId="7" type="noConversion"/>
  </si>
  <si>
    <t xml:space="preserve">금액 </t>
  </si>
  <si>
    <t>사용내역</t>
    <phoneticPr fontId="7" type="noConversion"/>
  </si>
  <si>
    <t>금액</t>
    <phoneticPr fontId="7" type="noConversion"/>
  </si>
  <si>
    <t xml:space="preserve">사용내역 </t>
  </si>
  <si>
    <t xml:space="preserve"> </t>
  </si>
  <si>
    <t>* Ant- Pancetta</t>
    <phoneticPr fontId="4" type="noConversion"/>
  </si>
  <si>
    <t>* Ant-Mercato Calamari</t>
    <phoneticPr fontId="4" type="noConversion"/>
  </si>
  <si>
    <t>김용태</t>
    <phoneticPr fontId="4" type="noConversion"/>
  </si>
  <si>
    <t>* 김소영 주임, 황진영 사원</t>
    <phoneticPr fontId="4" type="noConversion"/>
  </si>
  <si>
    <t>* B.B.Q</t>
    <phoneticPr fontId="4" type="noConversion"/>
  </si>
  <si>
    <t>1(1)</t>
    <phoneticPr fontId="4" type="noConversion"/>
  </si>
  <si>
    <t>1(4)</t>
    <phoneticPr fontId="4" type="noConversion"/>
  </si>
  <si>
    <t>0(1)</t>
    <phoneticPr fontId="4" type="noConversion"/>
  </si>
  <si>
    <t>* 윤은선 주임</t>
    <phoneticPr fontId="4" type="noConversion"/>
  </si>
  <si>
    <t>0(2)</t>
    <phoneticPr fontId="4" type="noConversion"/>
  </si>
  <si>
    <t>2(0)</t>
    <phoneticPr fontId="4" type="noConversion"/>
  </si>
  <si>
    <t>* 송상민 주임</t>
    <phoneticPr fontId="4" type="noConversion"/>
  </si>
  <si>
    <t>mo</t>
    <phoneticPr fontId="7" type="noConversion"/>
  </si>
  <si>
    <t>* 이길만 계장</t>
    <phoneticPr fontId="4" type="noConversion"/>
  </si>
  <si>
    <t>* 석진현 사원 휴무</t>
    <phoneticPr fontId="4" type="noConversion"/>
  </si>
  <si>
    <t>* 김정필 사원</t>
    <phoneticPr fontId="4" type="noConversion"/>
  </si>
  <si>
    <t>* 유하빈 사원,박현우 사원</t>
    <phoneticPr fontId="4" type="noConversion"/>
  </si>
  <si>
    <t>* 윤은선 주임 5층,6층 화단 정리 * 박현우 사원 버섯샐러드,볼로네제 파스타 교육 * 워크인 정리</t>
    <phoneticPr fontId="4" type="noConversion"/>
  </si>
  <si>
    <t>* 여름메뉴 라비올리 생산 (새우,리코타,시금치,감자,잣 속) * 육류의 원활한 신선도 유지 위해 스페셜 메뉴 "찹스테이크" 판매 36,000</t>
    <phoneticPr fontId="4" type="noConversion"/>
  </si>
  <si>
    <t>* 김정필 사원,박현우 사원</t>
    <phoneticPr fontId="4" type="noConversion"/>
  </si>
  <si>
    <t>* 석진현 사원</t>
    <phoneticPr fontId="4" type="noConversion"/>
  </si>
  <si>
    <t>* 유하빈 사원</t>
    <phoneticPr fontId="4" type="noConversion"/>
  </si>
  <si>
    <t>* 송상민 주임</t>
    <phoneticPr fontId="4" type="noConversion"/>
  </si>
  <si>
    <t>* 백병원 10인 단품 식사 진행 * 윤은선 주임 - 석진현 사원 샐러드 파트 교육 및 티라미수 생산</t>
    <phoneticPr fontId="4" type="noConversion"/>
  </si>
  <si>
    <t>* 윤은선 주임 테이스팅 메뉴 생산 (베이컨) * 기물 정리 및 재고 파악</t>
    <phoneticPr fontId="4" type="noConversion"/>
  </si>
  <si>
    <t>* Sal-Market</t>
    <phoneticPr fontId="4" type="noConversion"/>
  </si>
  <si>
    <t>1(0)</t>
    <phoneticPr fontId="4" type="noConversion"/>
  </si>
  <si>
    <t>1(0)</t>
    <phoneticPr fontId="4" type="noConversion"/>
  </si>
  <si>
    <t>* Car-Chicken</t>
    <phoneticPr fontId="4" type="noConversion"/>
  </si>
  <si>
    <t>0(0)</t>
    <phoneticPr fontId="4" type="noConversion"/>
  </si>
  <si>
    <t>* Lunch T Course</t>
    <phoneticPr fontId="4" type="noConversion"/>
  </si>
  <si>
    <t>* Car- Bistecca</t>
    <phoneticPr fontId="4" type="noConversion"/>
  </si>
  <si>
    <t>나이키 이노베이션</t>
    <phoneticPr fontId="4" type="noConversion"/>
  </si>
  <si>
    <t>* 정화영 사원 휴무, 김소영 주임 하프 근무</t>
    <phoneticPr fontId="4" type="noConversion"/>
  </si>
  <si>
    <t>* 김소영 주임, 박정주 사원</t>
    <phoneticPr fontId="4" type="noConversion"/>
  </si>
  <si>
    <t>* 황진영, 조성래 사원</t>
    <phoneticPr fontId="4" type="noConversion"/>
  </si>
  <si>
    <t>* 나이키 이노베이션 16인 L/T 진행 1. 키조개까르파치오,앵치오징어구이,시져샐러드 2.아라비아따 숏파스타, 등심 3.티라미수</t>
    <phoneticPr fontId="4" type="noConversion"/>
  </si>
  <si>
    <t>* 나이키 이노베이션 예약건 Review
-2014년 방문 후 재방문 손님, 나이키 본사 세미나 겸 식사
-회의할 수 있는 공간과 짧고 빠른 식사를 원하셨던 손님에 맞춘 메뉴에 만족하셨으며, 다음 재방문이 기대됨.</t>
    <phoneticPr fontId="4" type="noConversion"/>
  </si>
  <si>
    <t>강윤석 님</t>
    <phoneticPr fontId="4" type="noConversion"/>
  </si>
  <si>
    <t>백병원</t>
    <phoneticPr fontId="4" type="noConversion"/>
  </si>
  <si>
    <t>제약회사 접대 의사 회식</t>
    <phoneticPr fontId="4" type="noConversion"/>
  </si>
  <si>
    <t>임태이 님</t>
    <phoneticPr fontId="4" type="noConversion"/>
  </si>
  <si>
    <t>경성대 이호서 교수님</t>
    <phoneticPr fontId="4" type="noConversion"/>
  </si>
  <si>
    <t>이진민 님</t>
    <phoneticPr fontId="4" type="noConversion"/>
  </si>
  <si>
    <t>2+2</t>
    <phoneticPr fontId="4" type="noConversion"/>
  </si>
  <si>
    <t>김휘곤 님</t>
    <phoneticPr fontId="4" type="noConversion"/>
  </si>
  <si>
    <t>전우정 님</t>
    <phoneticPr fontId="4" type="noConversion"/>
  </si>
  <si>
    <t>올리브 님</t>
    <phoneticPr fontId="4" type="noConversion"/>
  </si>
  <si>
    <t>* 김소영 주임, 박정주 사원</t>
    <phoneticPr fontId="4" type="noConversion"/>
  </si>
  <si>
    <t>* 이길만 계장, 황진영 사원</t>
    <phoneticPr fontId="4" type="noConversion"/>
  </si>
  <si>
    <t>* 정화영, 조성래 사원</t>
    <phoneticPr fontId="4" type="noConversion"/>
  </si>
  <si>
    <t>* 정화영 사원, Bar 위 칠판 작업 및 여름분위기로 D.P 변경.</t>
    <phoneticPr fontId="4" type="noConversion"/>
  </si>
  <si>
    <t>* 조성래 사원, 서브 교육 및 이론 교육.</t>
    <phoneticPr fontId="4" type="noConversion"/>
  </si>
  <si>
    <t xml:space="preserve">* 백병원 예약건 Review
-3개월 전 6층에 방문하신 백병원 의사 회식, 단골인 제약회사 직원 '윤태영'님 동반.
-특이사항 : 1인 1파스타, 쉐어메뉴로 샐러드 또는 피자 주문, 근무 중에 오시기 때문에 1시간 안에 식사를 마치심
-다음번에 예약 받을 시에는 쉐어메뉴 제안하려고 함.
</t>
    <phoneticPr fontId="4" type="noConversion"/>
  </si>
  <si>
    <t>* 박정주, 조성래 사원, 5층 화단 작업 및 정리.</t>
    <phoneticPr fontId="4" type="noConversion"/>
  </si>
  <si>
    <t>* 유하빈 사원, 석진현 사원 트렌치 청소 * 송상민 주임 - 유하빈 사원 메인 파트 교육</t>
    <phoneticPr fontId="4" type="noConversion"/>
  </si>
  <si>
    <t>* Pas-Gamberi</t>
    <phoneticPr fontId="4" type="noConversion"/>
  </si>
  <si>
    <t>* Piz-Uhjang</t>
    <phoneticPr fontId="4" type="noConversion"/>
  </si>
  <si>
    <t>* Ant- Cipolla</t>
    <phoneticPr fontId="4" type="noConversion"/>
  </si>
  <si>
    <t>* 송상민 주임 . 박현우 사원</t>
    <phoneticPr fontId="4" type="noConversion"/>
  </si>
  <si>
    <t>* 김정필 사원</t>
    <phoneticPr fontId="4" type="noConversion"/>
  </si>
  <si>
    <t>* 석진현 사원 샐러드파트 (야채손질.키조개세비체)생산 및 교육 * 윤은선 주임 페기물처리 교육참석 (부산상공회의소)</t>
    <phoneticPr fontId="4" type="noConversion"/>
  </si>
  <si>
    <t>* 김정필.유하빈사원 25일 디너 BBQ 행사 준비 (등심.삼겹.목살 손질 및 야채가니시 )</t>
    <phoneticPr fontId="4" type="noConversion"/>
  </si>
  <si>
    <t>* 18:00 12人 69.000 코스 진행  1.파프리카soup .2키조개세비체와 그라브락스 3.관자구이 4.날치알 새우파스타 5.등심 또는 농어 스테이크 6.치즈케익</t>
    <phoneticPr fontId="4" type="noConversion"/>
  </si>
  <si>
    <t>1(2)</t>
    <phoneticPr fontId="4" type="noConversion"/>
  </si>
  <si>
    <t>* Dinner T Course</t>
    <phoneticPr fontId="4" type="noConversion"/>
  </si>
  <si>
    <t>* Pas-Vongole</t>
    <phoneticPr fontId="4" type="noConversion"/>
  </si>
  <si>
    <t>* Ant-Cipolla</t>
    <phoneticPr fontId="4" type="noConversion"/>
  </si>
  <si>
    <t>* Dinner 6F 유상철 님 예약건 Review
-제약회사 동반 의사 회식, 단골 제약회사 직원 '유상철'님 동반하였음.
-코스 + D/F Chardonnay, D/F Shiraz 주문. D/F 시리즈의 만족도가 높았음.
-요즘 뜸하셨던 단골 '유상철'님의 재방문이 이어질 것으로 예상됨.
-최근 제약회사의 방문이 늘어나는 추세-&gt; 제약회사 직원, 접대받는 의사에 대한 서비스에 신경을 써 다음 방문을 유도하려함.</t>
    <phoneticPr fontId="4" type="noConversion"/>
  </si>
  <si>
    <t>* 정화영 사원, 5F, 6F D.P 마무리 작업.  * 황진영 사원, 주말 대비 음료 재료 준비 및 냉장고 청소.</t>
    <phoneticPr fontId="4" type="noConversion"/>
  </si>
  <si>
    <t>유상철 님</t>
    <phoneticPr fontId="4" type="noConversion"/>
  </si>
  <si>
    <t>제약회사 접대 의사회식</t>
    <phoneticPr fontId="4" type="noConversion"/>
  </si>
  <si>
    <t>박정묘 님</t>
    <phoneticPr fontId="4" type="noConversion"/>
  </si>
  <si>
    <t>김지환 님</t>
    <phoneticPr fontId="4" type="noConversion"/>
  </si>
  <si>
    <t>김미혜 님</t>
    <phoneticPr fontId="4" type="noConversion"/>
  </si>
  <si>
    <t>Juanpago</t>
    <phoneticPr fontId="4" type="noConversion"/>
  </si>
  <si>
    <t>노보텔 숙박하는 이탈리아인 손님</t>
    <phoneticPr fontId="4" type="noConversion"/>
  </si>
  <si>
    <t>4+2</t>
    <phoneticPr fontId="4" type="noConversion"/>
  </si>
  <si>
    <t>7월16일 돌잔치 예약손님</t>
    <phoneticPr fontId="4" type="noConversion"/>
  </si>
  <si>
    <t>이원기</t>
    <phoneticPr fontId="4" type="noConversion"/>
  </si>
  <si>
    <t>홍지은</t>
    <phoneticPr fontId="4" type="noConversion"/>
  </si>
  <si>
    <t>문기은</t>
    <phoneticPr fontId="4" type="noConversion"/>
  </si>
  <si>
    <t>15+1</t>
    <phoneticPr fontId="4" type="noConversion"/>
  </si>
  <si>
    <t>돌잔치 바비큐 7만원</t>
    <phoneticPr fontId="4" type="noConversion"/>
  </si>
  <si>
    <t>이승철</t>
    <phoneticPr fontId="4" type="noConversion"/>
  </si>
  <si>
    <t>이상명</t>
    <phoneticPr fontId="4" type="noConversion"/>
  </si>
  <si>
    <t>손유빈</t>
    <phoneticPr fontId="4" type="noConversion"/>
  </si>
  <si>
    <t>* 박정주 사원 휴가</t>
    <phoneticPr fontId="4" type="noConversion"/>
  </si>
  <si>
    <t>* 김소영 주임</t>
    <phoneticPr fontId="4" type="noConversion"/>
  </si>
  <si>
    <t>* 이길만 계장, 황진영 사원</t>
    <phoneticPr fontId="4" type="noConversion"/>
  </si>
  <si>
    <t>* 정화영, 조성래 사원</t>
    <phoneticPr fontId="4" type="noConversion"/>
  </si>
  <si>
    <t>* 유하빈 사원 휴무</t>
    <phoneticPr fontId="4" type="noConversion"/>
  </si>
  <si>
    <t>* 박현우 사원</t>
    <phoneticPr fontId="4" type="noConversion"/>
  </si>
  <si>
    <t>* 송상민 주임, 김정필 사원</t>
    <phoneticPr fontId="4" type="noConversion"/>
  </si>
  <si>
    <t>* 윤은선 주임 - 석진현 사원 여름 신메뉴 샐러드 교육 * 핫파트 - 여름 신메뉴 라비올리 교육</t>
    <phoneticPr fontId="4" type="noConversion"/>
  </si>
  <si>
    <t>* 문성곤 신입직원 입사 (6/25) 첫근무, 매뉴얼 교육 및 백사이드 업무</t>
    <phoneticPr fontId="4" type="noConversion"/>
  </si>
  <si>
    <t xml:space="preserve">* 15인 BBQ 행사 진행 ,메뉴 리뉴얼로 송상민 주임 - 핫파트,윤은선 주임 - 샐러드파트 교육, 김정필 사원 BBQ 그릴 담당 </t>
    <phoneticPr fontId="4" type="noConversion"/>
  </si>
  <si>
    <t>* 신메뉴 톳샐러드, 마켓샐러드, 라비올리, 치즈케익 판매 시작</t>
    <phoneticPr fontId="4" type="noConversion"/>
  </si>
  <si>
    <t>이진민</t>
    <phoneticPr fontId="4" type="noConversion"/>
  </si>
  <si>
    <t>* 여름맞이 바비큐 컨셉 체인지
- 카프레제
- 그라브락스</t>
    <phoneticPr fontId="4" type="noConversion"/>
  </si>
  <si>
    <t>*  '이진민'님 예약건 review
- 7월16일 디너 돌잔치 예약차 저번주 수요일 방문 후, 금일 재방문
- 동일한 코스 주문하셔서 에피타이저 변경 해드림
- 6층공간에 대해 매우 만족하였고, 돌잔치 당일에는 중복되는 요리 없이 진행될 예정</t>
    <phoneticPr fontId="4" type="noConversion"/>
  </si>
  <si>
    <t>BBQ</t>
    <phoneticPr fontId="4" type="noConversion"/>
  </si>
  <si>
    <t>3(3)</t>
    <phoneticPr fontId="4" type="noConversion"/>
  </si>
  <si>
    <t>1(2)</t>
    <phoneticPr fontId="4" type="noConversion"/>
  </si>
  <si>
    <t>2(0)</t>
    <phoneticPr fontId="4" type="noConversion"/>
  </si>
  <si>
    <t>* Lunch T course</t>
    <phoneticPr fontId="4" type="noConversion"/>
  </si>
  <si>
    <t>* Ant-Aranchini</t>
    <phoneticPr fontId="4" type="noConversion"/>
  </si>
  <si>
    <t>* Car-Filletto</t>
    <phoneticPr fontId="4" type="noConversion"/>
  </si>
  <si>
    <t>* 조성래 사원 홀 업무 시작(단품,코스)  * 정화영 사원 홀 디피 작업</t>
    <phoneticPr fontId="4" type="noConversion"/>
  </si>
  <si>
    <t>노영재</t>
    <phoneticPr fontId="4" type="noConversion"/>
  </si>
  <si>
    <t>강석형</t>
    <phoneticPr fontId="4" type="noConversion"/>
  </si>
  <si>
    <t>3+2</t>
    <phoneticPr fontId="4" type="noConversion"/>
  </si>
  <si>
    <t>이경미</t>
    <phoneticPr fontId="4" type="noConversion"/>
  </si>
  <si>
    <t>2+1</t>
    <phoneticPr fontId="4" type="noConversion"/>
  </si>
  <si>
    <t>리틀그라운드 VIP쿠폰 손님</t>
    <phoneticPr fontId="4" type="noConversion"/>
  </si>
  <si>
    <t>윤영웅</t>
    <phoneticPr fontId="4" type="noConversion"/>
  </si>
  <si>
    <t>정다혜</t>
    <phoneticPr fontId="4" type="noConversion"/>
  </si>
  <si>
    <t>최서림</t>
    <phoneticPr fontId="4" type="noConversion"/>
  </si>
  <si>
    <t>* 이길만 계장, 정화영 사원, 조성래 사원</t>
    <phoneticPr fontId="4" type="noConversion"/>
  </si>
  <si>
    <t>* 조성래 사원, 황진영 사원 - 6층 정리 및 바닥 물청소</t>
    <phoneticPr fontId="4" type="noConversion"/>
  </si>
  <si>
    <t>* 6/17 디너 예약 손님 방문
- 디너코스+와인 미리 주문, 손님과 소통하여 디저트 타임에 꽃과 반지 전달 예정
- 최근 프로포즈, 소개팅 장소로 많이 이용되는 추세</t>
    <phoneticPr fontId="4" type="noConversion"/>
  </si>
  <si>
    <t>* 리틀그라운드 VIP '이경미' 손님 식사
- 런치 테이스팅 두개와 어린이 파스타 주문
- 어린이 취향에 맞춰 피자치즈를 올린 토마토 해산물 파스타 제공(어린이 반응이 아주 좋았음)
- 어린이음료와 서비스 디저트 제공
- 크게 만족하셨으며, 재방문을 약속함</t>
    <phoneticPr fontId="4" type="noConversion"/>
  </si>
  <si>
    <t>* 신메뉴 PUSH 판매 - 권유판매 활발히 진행중. 시작단계라 반응 살피는 중이며, 특히 라비올리는 아주 좋은 반응을 보임</t>
    <phoneticPr fontId="4" type="noConversion"/>
  </si>
  <si>
    <t>* 윤은선 주임 - 치즈케익 생산, 톳샐러드 시연 및 그라브락스, 썸머 마켓 샐러드 석진현 사원 교육시킴</t>
    <phoneticPr fontId="4" type="noConversion"/>
  </si>
  <si>
    <t>* 송상민 주임 - 주방 기물 재고 파악</t>
    <phoneticPr fontId="4" type="noConversion"/>
  </si>
  <si>
    <t>* 김정필, 박현우 사원 - 주방 주변 정리, 식재료 신선도 점검 및 BBQ그릴 청소</t>
    <phoneticPr fontId="4" type="noConversion"/>
  </si>
  <si>
    <t>5(6)</t>
    <phoneticPr fontId="4" type="noConversion"/>
  </si>
  <si>
    <t>1(3)</t>
    <phoneticPr fontId="4" type="noConversion"/>
  </si>
  <si>
    <t>1(2)</t>
    <phoneticPr fontId="4" type="noConversion"/>
  </si>
  <si>
    <t>* Pas-Sea Zuppa</t>
    <phoneticPr fontId="4" type="noConversion"/>
  </si>
  <si>
    <t>* Ant - Cipolla</t>
    <phoneticPr fontId="4" type="noConversion"/>
  </si>
  <si>
    <t>* Sal - Funghi</t>
    <phoneticPr fontId="4" type="noConversion"/>
  </si>
  <si>
    <t>* 김정필 사원</t>
    <phoneticPr fontId="4" type="noConversion"/>
  </si>
  <si>
    <t>* 유하빈 . 박현우 사원</t>
    <phoneticPr fontId="4" type="noConversion"/>
  </si>
  <si>
    <t>* 송상민 주임</t>
    <phoneticPr fontId="4" type="noConversion"/>
  </si>
  <si>
    <t>* 유하빈.석진현.박현우 사원 - 로제파스타용 꽃게 손질 및 문성곤 사원 피클 생산 교육</t>
    <phoneticPr fontId="4" type="noConversion"/>
  </si>
  <si>
    <t>* 석진현 사원 - 시저.라즈베리 드레싱 생산 . 그랜드메뉴 디저트 준비</t>
    <phoneticPr fontId="4" type="noConversion"/>
  </si>
  <si>
    <t>* 송상민 주임 . 김정필 사원 - 테이스팅용 감자에스푸마 . 병아리콩 퓨레 생산</t>
    <phoneticPr fontId="4" type="noConversion"/>
  </si>
  <si>
    <t>* 정화영, 박정주 사원 휴무, 이길만 계장 하프근무</t>
    <phoneticPr fontId="4" type="noConversion"/>
  </si>
  <si>
    <t>* 김소영 주임</t>
    <phoneticPr fontId="4" type="noConversion"/>
  </si>
  <si>
    <t>* 황진영, 조성래 사원</t>
    <phoneticPr fontId="4" type="noConversion"/>
  </si>
  <si>
    <t>2(11)</t>
    <phoneticPr fontId="4" type="noConversion"/>
  </si>
  <si>
    <t>2(2)</t>
    <phoneticPr fontId="4" type="noConversion"/>
  </si>
  <si>
    <t>* Piz-Uhjang</t>
    <phoneticPr fontId="4" type="noConversion"/>
  </si>
  <si>
    <t>* Car-Bistecca</t>
    <phoneticPr fontId="4" type="noConversion"/>
  </si>
  <si>
    <t>최현석</t>
    <phoneticPr fontId="4" type="noConversion"/>
  </si>
  <si>
    <t>강수정</t>
    <phoneticPr fontId="4" type="noConversion"/>
  </si>
  <si>
    <t xml:space="preserve">오상현 </t>
    <phoneticPr fontId="4" type="noConversion"/>
  </si>
  <si>
    <t>2+2</t>
    <phoneticPr fontId="4" type="noConversion"/>
  </si>
  <si>
    <t>Hall</t>
    <phoneticPr fontId="4" type="noConversion"/>
  </si>
  <si>
    <t>* 황진영, 조성래 사원, 와인셀러 정리 및 유리 습기 제거.</t>
    <phoneticPr fontId="4" type="noConversion"/>
  </si>
  <si>
    <t>* 낮에는 처음 방문하는 손님이 많았고, Lunch 코스가 주로 판매되었음.
* 비오는 저녁에는 방문하는 손님의 2/3가 와인을 주문하였고, 그 중 신사매장 단골 손님이 해운대점을 방문하시어 크게 만족하고 가심.</t>
    <phoneticPr fontId="4" type="noConversion"/>
  </si>
  <si>
    <t>* Lunch 5F Room '강수정 님' Review
-2015년 초반, 모임으로 6F Room을 자주 이용하신 손님, 오늘은 회사 직원들과 식사.
-거의 1년만에 방문하시어 Lunch T 코스 주문, 식사 후 회의하고 가심.
-계속해서 발전하는 메뉴와 서비스에 만족한다 하시며 잦은 방문을 약속함.</t>
    <phoneticPr fontId="4" type="noConversion"/>
  </si>
  <si>
    <t>박경숙</t>
    <phoneticPr fontId="4" type="noConversion"/>
  </si>
  <si>
    <t>유인효</t>
    <phoneticPr fontId="4" type="noConversion"/>
  </si>
  <si>
    <t>VIP손님</t>
    <phoneticPr fontId="4" type="noConversion"/>
  </si>
  <si>
    <t>전은희</t>
    <phoneticPr fontId="4" type="noConversion"/>
  </si>
  <si>
    <t>홍승찬</t>
    <phoneticPr fontId="4" type="noConversion"/>
  </si>
  <si>
    <t>신사 메르까토 주방 직원</t>
    <phoneticPr fontId="4" type="noConversion"/>
  </si>
  <si>
    <t>* 김소영 주임, 박정주 사원 휴무</t>
    <phoneticPr fontId="4" type="noConversion"/>
  </si>
  <si>
    <t>* 신사 메르까토 주방 직원 시식
- 톳샐러드, 하몽피자, 볼로네제 파스타 시식
- 자몽에이드, 하우스 와인 레드 시음</t>
    <phoneticPr fontId="4" type="noConversion"/>
  </si>
  <si>
    <t>* 정화영 사원 - 조성래 사원 주문 관련 교육</t>
    <phoneticPr fontId="4" type="noConversion"/>
  </si>
  <si>
    <t>* Lunch 5F Room '단골 유인효' Riview
- 인도, 미국 등 외국인 손님과의 비즈니스 식사자리, 편안한 분위기로 서브
- 에피타이저는 쉐어, 단품 파스타와 스테이크는 개인식사로 진행
- 주로 지인들과의 식사자리로 이용했으나, 이후 비즈니스 모임으로도 자주 방문 할 것으로 보임.</t>
    <phoneticPr fontId="4" type="noConversion"/>
  </si>
  <si>
    <t>1(13)</t>
    <phoneticPr fontId="4" type="noConversion"/>
  </si>
  <si>
    <t>0(5)</t>
    <phoneticPr fontId="4" type="noConversion"/>
  </si>
  <si>
    <t>* Lunch A Course</t>
    <phoneticPr fontId="4" type="noConversion"/>
  </si>
  <si>
    <t>* Sal-Funghi</t>
    <phoneticPr fontId="4" type="noConversion"/>
  </si>
  <si>
    <t>* Ant-Pancetta</t>
    <phoneticPr fontId="4" type="noConversion"/>
  </si>
  <si>
    <t>* 송상민 주임, 김정필 사원, 석진현 사원</t>
    <phoneticPr fontId="4" type="noConversion"/>
  </si>
  <si>
    <t>* 윤은선 주임 - 스키야차타 생산, 문성곤 사원 라비올리 교육</t>
    <phoneticPr fontId="4" type="noConversion"/>
  </si>
  <si>
    <t>* 윤은선 주임, 유하빈 사원 - 리코타 소스 생산, 라비올리 생산</t>
    <phoneticPr fontId="4" type="noConversion"/>
  </si>
  <si>
    <t>* 유하빈, 박현우 사원 - 후드청소</t>
    <phoneticPr fontId="4" type="noConversion"/>
  </si>
  <si>
    <t>* 유하빈, 박현우 사원</t>
    <phoneticPr fontId="4" type="noConversion"/>
  </si>
  <si>
    <t>* 윤은선 주임, 유하빈 사원</t>
    <phoneticPr fontId="4" type="noConversion"/>
  </si>
  <si>
    <t>* 황진영, 조성래 사원 휴무, 이길만 계장 하프근무</t>
    <phoneticPr fontId="4" type="noConversion"/>
  </si>
  <si>
    <t>* 정화영, 박정주 사원</t>
    <phoneticPr fontId="4" type="noConversion"/>
  </si>
  <si>
    <t>0(5)</t>
    <phoneticPr fontId="4" type="noConversion"/>
  </si>
  <si>
    <t>0(14)</t>
    <phoneticPr fontId="4" type="noConversion"/>
  </si>
  <si>
    <t>* 김정필,유하빈 사원 휴무</t>
    <phoneticPr fontId="4" type="noConversion"/>
  </si>
  <si>
    <t>* 석진현 사원</t>
    <phoneticPr fontId="4" type="noConversion"/>
  </si>
  <si>
    <t>* 윤은선 주임</t>
    <phoneticPr fontId="4" type="noConversion"/>
  </si>
  <si>
    <t>* 박현우 사원</t>
    <phoneticPr fontId="4" type="noConversion"/>
  </si>
  <si>
    <t>* 송상민 주임</t>
    <phoneticPr fontId="4" type="noConversion"/>
  </si>
  <si>
    <t>* 석진현 사원 - 문성곤 사원 피자파트 교육</t>
    <phoneticPr fontId="4" type="noConversion"/>
  </si>
  <si>
    <t>* 박현우 사원 - 문성곤 사원 한치 손질 교육 * 워크인 정리정돈</t>
    <phoneticPr fontId="4" type="noConversion"/>
  </si>
  <si>
    <t>* 윤은선 주임 - 베이컨 생산,5층6층 화단 정리  * 송상민 주임 판체타 생산, 주말용 등심,안심 손질</t>
    <phoneticPr fontId="4" type="noConversion"/>
  </si>
  <si>
    <t xml:space="preserve">한서영 </t>
    <phoneticPr fontId="4" type="noConversion"/>
  </si>
  <si>
    <t>최서림</t>
    <phoneticPr fontId="4" type="noConversion"/>
  </si>
  <si>
    <t>단골 손님으로 항상 L/T 안심 추가</t>
    <phoneticPr fontId="4" type="noConversion"/>
  </si>
  <si>
    <t xml:space="preserve">최재학 </t>
    <phoneticPr fontId="4" type="noConversion"/>
  </si>
  <si>
    <t>이진용 작가님 사촌동생, 교수님</t>
    <phoneticPr fontId="4" type="noConversion"/>
  </si>
  <si>
    <t xml:space="preserve">최성욱 </t>
    <phoneticPr fontId="4" type="noConversion"/>
  </si>
  <si>
    <t>* 정화영 사원 - 메뉴 POP 제작을 위한 에피타이저, 디저트 사진 촬영 ( 비프까르파치오, 연어그라브락스, 판체타, 티라미수, 치즈케익)</t>
    <phoneticPr fontId="4" type="noConversion"/>
  </si>
  <si>
    <t>* 박정주 사원 - Bar 선반 정리 및 청소, 테라스 바닥 청소.</t>
    <phoneticPr fontId="4" type="noConversion"/>
  </si>
  <si>
    <t xml:space="preserve">* 디너 최성욱 님 예약건 Review
- 최근 남,여 2명이서 지속적으로 방문, 항상 에피타이저, 메인 메뉴와 와인을 주문.
- 금일은 사업파트너와 비즈니스를 위해 남자2명, 여자2명이 방문.
- 단품( 버섯샐러드, 깔라마리, 봉골레, 하몽피자, 치킨, 안심스테이크)을 주문. 비즈니스 자리라서 각 접시를 요구하셨고 코스식으로 서브함.
- 식사 후 디저트 (티라미수)를 서비스로 제공.
- 손님이 원하는 스타일의 서브와 맛있는 식사에 감동하셨고 재방문을 약속.
</t>
    <phoneticPr fontId="4" type="noConversion"/>
  </si>
  <si>
    <t>1(5)</t>
    <phoneticPr fontId="4" type="noConversion"/>
  </si>
  <si>
    <t>* Lunch T Course</t>
    <phoneticPr fontId="4" type="noConversion"/>
  </si>
  <si>
    <t>* Ant-Beef Carpaccio</t>
    <phoneticPr fontId="4" type="noConversion"/>
  </si>
  <si>
    <t>* Car-Bistecca</t>
    <phoneticPr fontId="4" type="noConversion"/>
  </si>
  <si>
    <t>* 김정필, 박현우, 문성곤 사원</t>
    <phoneticPr fontId="4" type="noConversion"/>
  </si>
  <si>
    <t>* 송상민 주임 - 스테이크 교육 및 재고 관리 * 윤은선 주임 - 석진현 사원 샐러드 파트 교육</t>
    <phoneticPr fontId="4" type="noConversion"/>
  </si>
  <si>
    <t>* 유하빈, 석진현 사원 - 창고정리 및 워크인 청소</t>
    <phoneticPr fontId="4" type="noConversion"/>
  </si>
  <si>
    <t>* 스페셜 메뉴 - 제철 키조개오일파스타 판매 (테이스팅 메뉴 식자재의 순환으로 유통기한 전 소진하여 사용)</t>
    <phoneticPr fontId="4" type="noConversion"/>
  </si>
  <si>
    <t>* 황진영 사원 휴무, 이길만 계장 하프 근무</t>
    <phoneticPr fontId="4" type="noConversion"/>
  </si>
  <si>
    <t>우창욱</t>
    <phoneticPr fontId="4" type="noConversion"/>
  </si>
  <si>
    <t>조성아</t>
    <phoneticPr fontId="4" type="noConversion"/>
  </si>
  <si>
    <t>오경제</t>
    <phoneticPr fontId="4" type="noConversion"/>
  </si>
  <si>
    <t xml:space="preserve">강대웅 </t>
    <phoneticPr fontId="4" type="noConversion"/>
  </si>
  <si>
    <t>최준혁</t>
    <phoneticPr fontId="4" type="noConversion"/>
  </si>
  <si>
    <t>이수연</t>
    <phoneticPr fontId="4" type="noConversion"/>
  </si>
  <si>
    <t>김소원</t>
    <phoneticPr fontId="4" type="noConversion"/>
  </si>
  <si>
    <t>2(14)</t>
    <phoneticPr fontId="4" type="noConversion"/>
  </si>
  <si>
    <t>2(6)</t>
    <phoneticPr fontId="4" type="noConversion"/>
  </si>
  <si>
    <t>5(6)</t>
    <phoneticPr fontId="4" type="noConversion"/>
  </si>
  <si>
    <t>* Sal-Cesare</t>
    <phoneticPr fontId="4" type="noConversion"/>
  </si>
  <si>
    <t xml:space="preserve">* 박정주, 조성래 사원 - 월말 패키지, 상품 보관 창고 정리 및 청소. </t>
    <phoneticPr fontId="4" type="noConversion"/>
  </si>
  <si>
    <t xml:space="preserve">*Lunch Review
- 워크인 손님이 많았고, 특히 단골 백병원 의사 5명이 방문하여 Lunch T 코스를 주문. 
- 5F Room에는 6F 갤러리 작가님이 지인들(총8명)과 방문하여 단품 식사 + 와인(비오니에, D/F Chardonnay) 주문. 디저트 서비스로 제공.
- 실내 좌석 만석.
* Dinner Review
- 디너 또한 워크인 손님이 많았고, 테라스 오픈으로 테라스 만석.
- 테이블의 2/3가 와인 손님, 그 중 한팀이 단품 + 와인 ( Cantina B d B 4병) 주문하여 와인 안주를 서비스로 제공.
=&gt; 금일은 와인+ 음료 Beverage 부분의 강세. 20% 달성.
</t>
    <phoneticPr fontId="4" type="noConversion"/>
  </si>
</sst>
</file>

<file path=xl/styles.xml><?xml version="1.0" encoding="utf-8"?>
<styleSheet xmlns="http://schemas.openxmlformats.org/spreadsheetml/2006/main">
  <numFmts count="5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0.0%"/>
    <numFmt numFmtId="177" formatCode="0_);[Red]\(0\)"/>
  </numFmts>
  <fonts count="18">
    <font>
      <sz val="12"/>
      <color theme="1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scheme val="minor"/>
    </font>
    <font>
      <sz val="20"/>
      <name val="HY나무B"/>
      <family val="1"/>
      <charset val="129"/>
    </font>
    <font>
      <sz val="8"/>
      <name val="맑은 고딕"/>
      <family val="3"/>
      <charset val="129"/>
      <scheme val="minor"/>
    </font>
    <font>
      <sz val="10"/>
      <color theme="1"/>
      <name val="HY나무B"/>
      <family val="1"/>
      <charset val="129"/>
    </font>
    <font>
      <sz val="10"/>
      <name val="HY나무B"/>
      <family val="1"/>
      <charset val="129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4"/>
      <color theme="1"/>
      <name val="HY나무B"/>
      <family val="1"/>
      <charset val="129"/>
    </font>
    <font>
      <sz val="12"/>
      <color theme="1"/>
      <name val="HY나무B"/>
      <family val="1"/>
      <charset val="129"/>
    </font>
    <font>
      <sz val="11"/>
      <color theme="1"/>
      <name val="HY나무B"/>
      <family val="1"/>
      <charset val="129"/>
    </font>
    <font>
      <b/>
      <u/>
      <sz val="24"/>
      <color rgb="FFFFFFFF"/>
      <name val="-윤고딕320"/>
      <family val="1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HY나무M"/>
      <family val="1"/>
      <charset val="129"/>
    </font>
    <font>
      <sz val="14"/>
      <color rgb="FF000000"/>
      <name val="HY나무B"/>
      <family val="1"/>
      <charset val="129"/>
    </font>
    <font>
      <sz val="11"/>
      <color rgb="FF000000"/>
      <name val="HY나무B"/>
      <family val="1"/>
      <charset val="129"/>
    </font>
    <font>
      <sz val="10"/>
      <color rgb="FF000000"/>
      <name val="HY나무B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14">
    <xf numFmtId="0" fontId="0" fillId="0" borderId="0" xfId="0"/>
    <xf numFmtId="14" fontId="5" fillId="0" borderId="1" xfId="0" applyNumberFormat="1" applyFont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0" fillId="0" borderId="0" xfId="0" applyNumberFormat="1"/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1" fontId="5" fillId="0" borderId="1" xfId="1" applyFont="1" applyBorder="1" applyAlignment="1">
      <alignment vertical="center"/>
    </xf>
    <xf numFmtId="6" fontId="5" fillId="3" borderId="1" xfId="2" applyNumberFormat="1" applyFont="1" applyFill="1" applyBorder="1" applyAlignment="1">
      <alignment horizontal="center" vertical="center"/>
    </xf>
    <xf numFmtId="9" fontId="5" fillId="0" borderId="1" xfId="2" applyNumberFormat="1" applyFont="1" applyBorder="1" applyAlignment="1">
      <alignment horizontal="center" vertical="center"/>
    </xf>
    <xf numFmtId="176" fontId="5" fillId="3" borderId="1" xfId="2" applyNumberFormat="1" applyFont="1" applyFill="1" applyBorder="1" applyAlignment="1">
      <alignment horizontal="center" vertical="center"/>
    </xf>
    <xf numFmtId="41" fontId="5" fillId="0" borderId="1" xfId="1" applyFont="1" applyBorder="1" applyAlignment="1">
      <alignment horizontal="right" vertical="center"/>
    </xf>
    <xf numFmtId="41" fontId="0" fillId="0" borderId="0" xfId="0" applyNumberFormat="1"/>
    <xf numFmtId="41" fontId="5" fillId="0" borderId="4" xfId="1" applyFont="1" applyBorder="1" applyAlignment="1">
      <alignment horizontal="right" vertical="center"/>
    </xf>
    <xf numFmtId="0" fontId="0" fillId="0" borderId="0" xfId="0" applyBorder="1"/>
    <xf numFmtId="0" fontId="0" fillId="0" borderId="4" xfId="0" applyBorder="1"/>
    <xf numFmtId="176" fontId="5" fillId="0" borderId="1" xfId="2" applyNumberFormat="1" applyFont="1" applyBorder="1" applyAlignment="1">
      <alignment horizontal="right" vertical="center"/>
    </xf>
    <xf numFmtId="9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left" vertical="center"/>
    </xf>
    <xf numFmtId="3" fontId="12" fillId="0" borderId="0" xfId="0" applyNumberFormat="1" applyFont="1"/>
    <xf numFmtId="0" fontId="5" fillId="5" borderId="1" xfId="0" applyFont="1" applyFill="1" applyBorder="1" applyAlignment="1">
      <alignment horizontal="center" vertical="center"/>
    </xf>
    <xf numFmtId="0" fontId="5" fillId="0" borderId="1" xfId="0" applyFont="1" applyBorder="1"/>
    <xf numFmtId="20" fontId="5" fillId="0" borderId="1" xfId="0" applyNumberFormat="1" applyFont="1" applyBorder="1" applyAlignment="1">
      <alignment horizontal="center" vertical="center"/>
    </xf>
    <xf numFmtId="177" fontId="5" fillId="0" borderId="1" xfId="3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top"/>
    </xf>
    <xf numFmtId="0" fontId="5" fillId="0" borderId="1" xfId="0" applyFont="1" applyBorder="1" applyAlignment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top"/>
    </xf>
    <xf numFmtId="0" fontId="17" fillId="3" borderId="1" xfId="0" applyFont="1" applyFill="1" applyBorder="1" applyAlignment="1">
      <alignment horizontal="center" vertical="center"/>
    </xf>
    <xf numFmtId="42" fontId="17" fillId="0" borderId="1" xfId="2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2" fontId="9" fillId="2" borderId="2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5" fillId="5" borderId="9" xfId="0" applyFont="1" applyFill="1" applyBorder="1" applyAlignment="1">
      <alignment horizontal="left" vertical="top" wrapText="1"/>
    </xf>
    <xf numFmtId="0" fontId="5" fillId="5" borderId="10" xfId="0" applyFont="1" applyFill="1" applyBorder="1" applyAlignment="1">
      <alignment horizontal="left" vertical="top" wrapText="1"/>
    </xf>
    <xf numFmtId="0" fontId="5" fillId="5" borderId="11" xfId="0" applyFont="1" applyFill="1" applyBorder="1" applyAlignment="1">
      <alignment horizontal="left" vertical="top" wrapText="1"/>
    </xf>
    <xf numFmtId="0" fontId="5" fillId="5" borderId="12" xfId="0" applyFont="1" applyFill="1" applyBorder="1" applyAlignment="1">
      <alignment horizontal="left" vertical="top" wrapText="1"/>
    </xf>
    <xf numFmtId="0" fontId="5" fillId="5" borderId="13" xfId="0" applyFont="1" applyFill="1" applyBorder="1" applyAlignment="1">
      <alignment horizontal="left" vertical="top" wrapText="1"/>
    </xf>
    <xf numFmtId="0" fontId="5" fillId="5" borderId="14" xfId="0" applyFont="1" applyFill="1" applyBorder="1" applyAlignment="1">
      <alignment horizontal="left" vertical="top" wrapText="1"/>
    </xf>
    <xf numFmtId="0" fontId="1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5" borderId="2" xfId="0" applyFont="1" applyFill="1" applyBorder="1" applyAlignment="1">
      <alignment horizontal="left" vertical="top"/>
    </xf>
    <xf numFmtId="0" fontId="5" fillId="5" borderId="8" xfId="0" applyFont="1" applyFill="1" applyBorder="1" applyAlignment="1">
      <alignment horizontal="left" vertical="top"/>
    </xf>
    <xf numFmtId="0" fontId="5" fillId="5" borderId="3" xfId="0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center" vertical="center"/>
    </xf>
    <xf numFmtId="20" fontId="5" fillId="0" borderId="2" xfId="0" applyNumberFormat="1" applyFont="1" applyBorder="1" applyAlignment="1">
      <alignment horizontal="center" vertical="center"/>
    </xf>
    <xf numFmtId="20" fontId="5" fillId="0" borderId="3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42" fontId="5" fillId="2" borderId="2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5" fillId="5" borderId="15" xfId="0" applyFont="1" applyFill="1" applyBorder="1" applyAlignment="1">
      <alignment horizontal="left" vertical="center" wrapText="1"/>
    </xf>
    <xf numFmtId="0" fontId="5" fillId="5" borderId="12" xfId="0" applyFont="1" applyFill="1" applyBorder="1" applyAlignment="1">
      <alignment horizontal="left" vertical="center" wrapText="1"/>
    </xf>
    <xf numFmtId="0" fontId="5" fillId="5" borderId="13" xfId="0" applyFont="1" applyFill="1" applyBorder="1" applyAlignment="1">
      <alignment horizontal="left" vertical="center" wrapText="1"/>
    </xf>
    <xf numFmtId="0" fontId="5" fillId="5" borderId="14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center" vertical="center"/>
    </xf>
  </cellXfs>
  <cellStyles count="7">
    <cellStyle name="Comma [0] 2" xfId="4"/>
    <cellStyle name="Currency [0] 2" xfId="5"/>
    <cellStyle name="Percent 2" xfId="6"/>
    <cellStyle name="백분율" xfId="3" builtinId="5"/>
    <cellStyle name="쉼표 [0]" xfId="1" builtinId="6"/>
    <cellStyle name="통화 [0]" xfId="2" builtinId="7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609600</xdr:colOff>
      <xdr:row>44</xdr:row>
      <xdr:rowOff>1</xdr:rowOff>
    </xdr:from>
    <xdr:to>
      <xdr:col>4</xdr:col>
      <xdr:colOff>808564</xdr:colOff>
      <xdr:row>44</xdr:row>
      <xdr:rowOff>2019300</xdr:rowOff>
    </xdr:to>
    <xdr:pic>
      <xdr:nvPicPr>
        <xdr:cNvPr id="3" name="그림 2" descr="IMG_987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05175" y="10496551"/>
          <a:ext cx="3589864" cy="2019299"/>
        </a:xfrm>
        <a:prstGeom prst="rect">
          <a:avLst/>
        </a:prstGeom>
      </xdr:spPr>
    </xdr:pic>
    <xdr:clientData/>
  </xdr:twoCellAnchor>
  <xdr:twoCellAnchor editAs="oneCell">
    <xdr:from>
      <xdr:col>4</xdr:col>
      <xdr:colOff>819151</xdr:colOff>
      <xdr:row>44</xdr:row>
      <xdr:rowOff>0</xdr:rowOff>
    </xdr:from>
    <xdr:to>
      <xdr:col>6</xdr:col>
      <xdr:colOff>6352</xdr:colOff>
      <xdr:row>45</xdr:row>
      <xdr:rowOff>0</xdr:rowOff>
    </xdr:to>
    <xdr:pic>
      <xdr:nvPicPr>
        <xdr:cNvPr id="4" name="그림 3" descr="IMG_9876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05626" y="10496550"/>
          <a:ext cx="3606801" cy="2028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4"/>
  <sheetViews>
    <sheetView topLeftCell="A19" zoomScaleNormal="100" zoomScalePageLayoutView="130" workbookViewId="0">
      <selection activeCell="B2" sqref="B2"/>
    </sheetView>
  </sheetViews>
  <sheetFormatPr defaultColWidth="11.44140625" defaultRowHeight="17.25"/>
  <cols>
    <col min="1" max="1" width="12.77734375" customWidth="1"/>
    <col min="2" max="2" width="18.6640625" style="34" customWidth="1"/>
    <col min="3" max="3" width="27.77734375" style="34" customWidth="1"/>
    <col min="4" max="4" width="11.77734375" style="34" customWidth="1"/>
    <col min="5" max="5" width="18.44140625" style="34" customWidth="1"/>
    <col min="6" max="6" width="33.109375" style="35" customWidth="1"/>
    <col min="7" max="7" width="16.77734375" customWidth="1"/>
  </cols>
  <sheetData>
    <row r="1" spans="1:10" ht="36" customHeight="1">
      <c r="A1" s="98"/>
      <c r="B1" s="98"/>
      <c r="C1" s="98"/>
      <c r="D1" s="98"/>
      <c r="E1" s="98"/>
      <c r="F1" s="98"/>
    </row>
    <row r="2" spans="1:10" ht="20.100000000000001" customHeight="1">
      <c r="A2" s="37" t="s">
        <v>0</v>
      </c>
      <c r="B2" s="1">
        <v>42543</v>
      </c>
      <c r="C2" s="2"/>
      <c r="D2" s="1"/>
      <c r="E2" s="3" t="s">
        <v>1</v>
      </c>
      <c r="F2" s="4"/>
      <c r="G2" s="5">
        <f>SUM(D4:D8)+SUM(F4:F8)</f>
        <v>1</v>
      </c>
    </row>
    <row r="3" spans="1:10" ht="24" customHeight="1">
      <c r="A3" s="99" t="s">
        <v>2</v>
      </c>
      <c r="B3" s="100"/>
      <c r="C3" s="6" t="s">
        <v>3</v>
      </c>
      <c r="D3" s="6" t="s">
        <v>4</v>
      </c>
      <c r="E3" s="6" t="s">
        <v>5</v>
      </c>
      <c r="F3" s="7" t="s">
        <v>4</v>
      </c>
    </row>
    <row r="4" spans="1:10" ht="17.100000000000001" customHeight="1">
      <c r="A4" s="37" t="s">
        <v>6</v>
      </c>
      <c r="B4" s="8">
        <v>1250000</v>
      </c>
      <c r="C4" s="9" t="s">
        <v>7</v>
      </c>
      <c r="D4" s="10">
        <v>0.04</v>
      </c>
      <c r="E4" s="11" t="s">
        <v>8</v>
      </c>
      <c r="F4" s="10">
        <v>0</v>
      </c>
    </row>
    <row r="5" spans="1:10" ht="17.100000000000001" customHeight="1">
      <c r="A5" s="37" t="s">
        <v>9</v>
      </c>
      <c r="B5" s="12">
        <f>B6-B4</f>
        <v>598500</v>
      </c>
      <c r="C5" s="11" t="s">
        <v>10</v>
      </c>
      <c r="D5" s="10">
        <v>0.14000000000000001</v>
      </c>
      <c r="E5" s="11" t="s">
        <v>11</v>
      </c>
      <c r="F5" s="10">
        <v>0.6</v>
      </c>
      <c r="G5" s="13">
        <f>B7+B6</f>
        <v>55252170</v>
      </c>
    </row>
    <row r="6" spans="1:10" ht="17.100000000000001" customHeight="1">
      <c r="A6" s="37" t="s">
        <v>12</v>
      </c>
      <c r="B6" s="12">
        <v>1848500</v>
      </c>
      <c r="C6" s="9" t="s">
        <v>13</v>
      </c>
      <c r="D6" s="10">
        <v>0.03</v>
      </c>
      <c r="E6" s="11" t="s">
        <v>14</v>
      </c>
      <c r="F6" s="10">
        <v>0</v>
      </c>
      <c r="G6" s="14"/>
      <c r="H6" s="15"/>
    </row>
    <row r="7" spans="1:10" ht="17.100000000000001" customHeight="1">
      <c r="A7" s="37" t="s">
        <v>15</v>
      </c>
      <c r="B7" s="12">
        <v>53403670</v>
      </c>
      <c r="C7" s="11" t="s">
        <v>16</v>
      </c>
      <c r="D7" s="10">
        <v>0.16</v>
      </c>
      <c r="E7" s="11" t="s">
        <v>17</v>
      </c>
      <c r="F7" s="10">
        <v>0.03</v>
      </c>
      <c r="G7" s="16"/>
    </row>
    <row r="8" spans="1:10" ht="17.100000000000001" customHeight="1">
      <c r="A8" s="37" t="s">
        <v>18</v>
      </c>
      <c r="B8" s="12">
        <v>82279380</v>
      </c>
      <c r="C8" s="9" t="s">
        <v>19</v>
      </c>
      <c r="D8" s="10">
        <v>0</v>
      </c>
      <c r="E8" s="11"/>
      <c r="F8" s="10"/>
    </row>
    <row r="9" spans="1:10" ht="17.100000000000001" customHeight="1">
      <c r="A9" s="37" t="s">
        <v>20</v>
      </c>
      <c r="B9" s="17">
        <f>B7/B8</f>
        <v>0.64905289757895601</v>
      </c>
      <c r="C9" s="9"/>
      <c r="D9" s="10"/>
      <c r="E9" s="11"/>
      <c r="F9" s="18"/>
    </row>
    <row r="10" spans="1:10" ht="27.95" customHeight="1">
      <c r="A10" s="76" t="s">
        <v>21</v>
      </c>
      <c r="B10" s="76"/>
      <c r="C10" s="76"/>
      <c r="D10" s="76"/>
      <c r="E10" s="76"/>
      <c r="F10" s="76"/>
    </row>
    <row r="11" spans="1:10" ht="17.100000000000001" customHeight="1">
      <c r="A11" s="92" t="s">
        <v>66</v>
      </c>
      <c r="B11" s="37" t="s">
        <v>22</v>
      </c>
      <c r="C11" s="37" t="s">
        <v>23</v>
      </c>
      <c r="D11" s="37" t="s">
        <v>24</v>
      </c>
      <c r="E11" s="37"/>
      <c r="F11" s="19" t="s">
        <v>25</v>
      </c>
    </row>
    <row r="12" spans="1:10" ht="17.100000000000001" customHeight="1">
      <c r="A12" s="92"/>
      <c r="B12" s="20" t="s">
        <v>79</v>
      </c>
      <c r="C12" s="4" t="s">
        <v>80</v>
      </c>
      <c r="D12" s="101" t="s">
        <v>26</v>
      </c>
      <c r="E12" s="20" t="s">
        <v>84</v>
      </c>
      <c r="F12" s="4">
        <v>16</v>
      </c>
      <c r="J12" s="21">
        <v>93050750</v>
      </c>
    </row>
    <row r="13" spans="1:10" ht="17.100000000000001" customHeight="1">
      <c r="A13" s="92"/>
      <c r="B13" s="20" t="s">
        <v>54</v>
      </c>
      <c r="C13" s="4" t="s">
        <v>64</v>
      </c>
      <c r="D13" s="101"/>
      <c r="E13" s="20"/>
      <c r="F13" s="4"/>
    </row>
    <row r="14" spans="1:10" ht="17.100000000000001" customHeight="1">
      <c r="A14" s="92"/>
      <c r="B14" s="20" t="s">
        <v>55</v>
      </c>
      <c r="C14" s="4" t="s">
        <v>81</v>
      </c>
      <c r="D14" s="101" t="s">
        <v>27</v>
      </c>
      <c r="E14" s="20" t="s">
        <v>85</v>
      </c>
      <c r="F14" s="22">
        <v>0</v>
      </c>
    </row>
    <row r="15" spans="1:10" ht="17.100000000000001" customHeight="1">
      <c r="A15" s="92"/>
      <c r="B15" s="20" t="s">
        <v>82</v>
      </c>
      <c r="C15" s="4" t="s">
        <v>83</v>
      </c>
      <c r="D15" s="101"/>
      <c r="E15" s="20"/>
      <c r="F15" s="22"/>
    </row>
    <row r="16" spans="1:10" ht="27.95" customHeight="1">
      <c r="A16" s="76"/>
      <c r="B16" s="76"/>
      <c r="C16" s="76"/>
      <c r="D16" s="76"/>
      <c r="E16" s="76"/>
      <c r="F16" s="76"/>
    </row>
    <row r="17" spans="1:6" ht="18.95" customHeight="1">
      <c r="A17" s="23"/>
      <c r="B17" s="37" t="s">
        <v>28</v>
      </c>
      <c r="C17" s="37" t="s">
        <v>29</v>
      </c>
      <c r="D17" s="37" t="s">
        <v>30</v>
      </c>
      <c r="E17" s="95" t="s">
        <v>31</v>
      </c>
      <c r="F17" s="96"/>
    </row>
    <row r="18" spans="1:6" ht="17.100000000000001" customHeight="1">
      <c r="A18" s="92" t="s">
        <v>32</v>
      </c>
      <c r="B18" s="24">
        <v>0.45833333333333331</v>
      </c>
      <c r="C18" s="24" t="s">
        <v>86</v>
      </c>
      <c r="D18" s="25">
        <v>16</v>
      </c>
      <c r="E18" s="93"/>
      <c r="F18" s="94"/>
    </row>
    <row r="19" spans="1:6" ht="17.100000000000001" customHeight="1">
      <c r="A19" s="92"/>
      <c r="B19" s="24"/>
      <c r="C19" s="24"/>
      <c r="D19" s="25"/>
      <c r="E19" s="93"/>
      <c r="F19" s="94"/>
    </row>
    <row r="20" spans="1:6" ht="17.100000000000001" customHeight="1">
      <c r="A20" s="92"/>
      <c r="B20" s="24"/>
      <c r="C20" s="24"/>
      <c r="D20" s="25"/>
      <c r="E20" s="93"/>
      <c r="F20" s="94"/>
    </row>
    <row r="21" spans="1:6" ht="17.100000000000001" customHeight="1">
      <c r="A21" s="92"/>
      <c r="B21" s="24"/>
      <c r="C21" s="24"/>
      <c r="D21" s="25"/>
      <c r="E21" s="93"/>
      <c r="F21" s="94"/>
    </row>
    <row r="22" spans="1:6" ht="17.100000000000001" customHeight="1">
      <c r="A22" s="92"/>
      <c r="B22" s="24"/>
      <c r="C22" s="24"/>
      <c r="D22" s="25"/>
      <c r="E22" s="93"/>
      <c r="F22" s="94"/>
    </row>
    <row r="23" spans="1:6" ht="17.100000000000001" customHeight="1">
      <c r="A23" s="97"/>
      <c r="B23" s="24"/>
      <c r="C23" s="4"/>
      <c r="D23" s="25"/>
      <c r="E23" s="93"/>
      <c r="F23" s="94"/>
    </row>
    <row r="24" spans="1:6" ht="17.100000000000001" customHeight="1">
      <c r="A24" s="92" t="s">
        <v>33</v>
      </c>
      <c r="B24" s="24">
        <v>0.8125</v>
      </c>
      <c r="C24" s="24" t="s">
        <v>92</v>
      </c>
      <c r="D24" s="25">
        <v>2</v>
      </c>
      <c r="E24" s="93"/>
      <c r="F24" s="94"/>
    </row>
    <row r="25" spans="1:6" ht="17.100000000000001" customHeight="1">
      <c r="A25" s="92"/>
      <c r="B25" s="24"/>
      <c r="C25" s="24"/>
      <c r="D25" s="25"/>
      <c r="E25" s="93"/>
      <c r="F25" s="94"/>
    </row>
    <row r="26" spans="1:6" ht="17.100000000000001" customHeight="1">
      <c r="A26" s="92"/>
      <c r="B26" s="24"/>
      <c r="C26" s="24"/>
      <c r="D26" s="25"/>
      <c r="E26" s="93"/>
      <c r="F26" s="94"/>
    </row>
    <row r="27" spans="1:6" ht="17.100000000000001" customHeight="1">
      <c r="A27" s="92"/>
      <c r="B27" s="24"/>
      <c r="C27" s="24"/>
      <c r="D27" s="25"/>
      <c r="E27" s="93"/>
      <c r="F27" s="94"/>
    </row>
    <row r="28" spans="1:6" ht="17.100000000000001" customHeight="1">
      <c r="A28" s="92"/>
      <c r="B28" s="24"/>
      <c r="C28" s="24"/>
      <c r="D28" s="25"/>
      <c r="E28" s="93"/>
      <c r="F28" s="94"/>
    </row>
    <row r="29" spans="1:6" ht="17.100000000000001" customHeight="1">
      <c r="A29" s="92"/>
      <c r="B29" s="24"/>
      <c r="C29" s="24"/>
      <c r="D29" s="25"/>
      <c r="E29" s="93"/>
      <c r="F29" s="94"/>
    </row>
    <row r="30" spans="1:6" ht="26.1" customHeight="1">
      <c r="A30" s="76" t="s">
        <v>34</v>
      </c>
      <c r="B30" s="76"/>
      <c r="C30" s="76"/>
      <c r="D30" s="76"/>
      <c r="E30" s="76"/>
      <c r="F30" s="76"/>
    </row>
    <row r="31" spans="1:6" ht="17.100000000000001" customHeight="1">
      <c r="A31" s="70" t="s">
        <v>35</v>
      </c>
      <c r="B31" s="26" t="s">
        <v>36</v>
      </c>
      <c r="C31" s="27" t="s">
        <v>68</v>
      </c>
      <c r="D31" s="70" t="s">
        <v>37</v>
      </c>
      <c r="E31" s="37" t="s">
        <v>36</v>
      </c>
      <c r="F31" s="28" t="s">
        <v>87</v>
      </c>
    </row>
    <row r="32" spans="1:6" ht="17.100000000000001" customHeight="1">
      <c r="A32" s="85"/>
      <c r="B32" s="29" t="s">
        <v>38</v>
      </c>
      <c r="C32" s="27" t="s">
        <v>62</v>
      </c>
      <c r="D32" s="86"/>
      <c r="E32" s="19" t="s">
        <v>39</v>
      </c>
      <c r="F32" s="28" t="s">
        <v>67</v>
      </c>
    </row>
    <row r="33" spans="1:6" ht="17.100000000000001" customHeight="1">
      <c r="A33" s="85"/>
      <c r="B33" s="30" t="s">
        <v>40</v>
      </c>
      <c r="C33" s="27" t="s">
        <v>69</v>
      </c>
      <c r="D33" s="86"/>
      <c r="E33" s="19" t="s">
        <v>41</v>
      </c>
      <c r="F33" s="28" t="s">
        <v>89</v>
      </c>
    </row>
    <row r="34" spans="1:6" ht="17.100000000000001" customHeight="1">
      <c r="A34" s="71"/>
      <c r="B34" s="30" t="s">
        <v>42</v>
      </c>
      <c r="C34" s="27" t="s">
        <v>70</v>
      </c>
      <c r="D34" s="87"/>
      <c r="E34" s="19" t="s">
        <v>43</v>
      </c>
      <c r="F34" s="28" t="s">
        <v>88</v>
      </c>
    </row>
    <row r="35" spans="1:6" ht="17.100000000000001" customHeight="1">
      <c r="A35" s="72"/>
      <c r="B35" s="30" t="s">
        <v>44</v>
      </c>
      <c r="C35" s="27" t="s">
        <v>65</v>
      </c>
      <c r="D35" s="88"/>
      <c r="E35" s="19" t="s">
        <v>45</v>
      </c>
      <c r="F35" s="28"/>
    </row>
    <row r="36" spans="1:6" ht="27" customHeight="1">
      <c r="A36" s="76" t="s">
        <v>34</v>
      </c>
      <c r="B36" s="76"/>
      <c r="C36" s="76"/>
      <c r="D36" s="76"/>
      <c r="E36" s="76"/>
      <c r="F36" s="76"/>
    </row>
    <row r="37" spans="1:6" ht="17.100000000000001" customHeight="1">
      <c r="A37" s="70" t="s">
        <v>46</v>
      </c>
      <c r="B37" s="89" t="s">
        <v>90</v>
      </c>
      <c r="C37" s="90"/>
      <c r="D37" s="90"/>
      <c r="E37" s="90"/>
      <c r="F37" s="91"/>
    </row>
    <row r="38" spans="1:6" ht="17.100000000000001" customHeight="1">
      <c r="A38" s="71"/>
      <c r="B38" s="89" t="s">
        <v>72</v>
      </c>
      <c r="C38" s="90"/>
      <c r="D38" s="90"/>
      <c r="E38" s="90"/>
      <c r="F38" s="91"/>
    </row>
    <row r="39" spans="1:6" ht="17.100000000000001" customHeight="1">
      <c r="A39" s="72"/>
      <c r="B39" s="89" t="s">
        <v>71</v>
      </c>
      <c r="C39" s="90"/>
      <c r="D39" s="90"/>
      <c r="E39" s="90"/>
      <c r="F39" s="91"/>
    </row>
    <row r="40" spans="1:6" ht="17.100000000000001" customHeight="1">
      <c r="A40" s="70" t="s">
        <v>37</v>
      </c>
      <c r="B40" s="79" t="s">
        <v>91</v>
      </c>
      <c r="C40" s="80"/>
      <c r="D40" s="80"/>
      <c r="E40" s="80"/>
      <c r="F40" s="81"/>
    </row>
    <row r="41" spans="1:6" ht="23.25" customHeight="1">
      <c r="A41" s="71"/>
      <c r="B41" s="82"/>
      <c r="C41" s="83"/>
      <c r="D41" s="83"/>
      <c r="E41" s="83"/>
      <c r="F41" s="84"/>
    </row>
    <row r="42" spans="1:6" ht="20.25" customHeight="1">
      <c r="A42" s="72"/>
      <c r="B42" s="73" t="s">
        <v>106</v>
      </c>
      <c r="C42" s="74"/>
      <c r="D42" s="74"/>
      <c r="E42" s="74"/>
      <c r="F42" s="75"/>
    </row>
    <row r="43" spans="1:6" ht="24" customHeight="1">
      <c r="A43" s="76"/>
      <c r="B43" s="76"/>
      <c r="C43" s="76"/>
      <c r="D43" s="76"/>
      <c r="E43" s="76"/>
      <c r="F43" s="76"/>
    </row>
    <row r="44" spans="1:6" ht="27" customHeight="1">
      <c r="A44" s="38" t="s">
        <v>35</v>
      </c>
      <c r="B44" s="77"/>
      <c r="C44" s="78"/>
      <c r="D44" s="38" t="s">
        <v>37</v>
      </c>
      <c r="E44" s="77"/>
      <c r="F44" s="78"/>
    </row>
    <row r="45" spans="1:6" ht="24" customHeight="1">
      <c r="A45" s="63" t="s">
        <v>47</v>
      </c>
      <c r="B45" s="64"/>
      <c r="C45" s="65"/>
      <c r="D45" s="36" t="s">
        <v>48</v>
      </c>
      <c r="E45" s="66" t="str">
        <f>B39</f>
        <v>* 윤은선 주임 5층,6층 화단 정리 * 박현우 사원 버섯샐러드,볼로네제 파스타 교육 * 워크인 정리</v>
      </c>
      <c r="F45" s="67"/>
    </row>
    <row r="46" spans="1:6" ht="17.100000000000001" customHeight="1">
      <c r="A46" s="68" t="s">
        <v>35</v>
      </c>
      <c r="B46" s="31" t="s">
        <v>49</v>
      </c>
      <c r="C46" s="31" t="s">
        <v>50</v>
      </c>
      <c r="D46" s="68" t="s">
        <v>37</v>
      </c>
      <c r="E46" s="31" t="s">
        <v>51</v>
      </c>
      <c r="F46" s="31" t="s">
        <v>52</v>
      </c>
    </row>
    <row r="47" spans="1:6" ht="17.100000000000001" customHeight="1">
      <c r="A47" s="68"/>
      <c r="B47" s="32"/>
      <c r="C47" s="32"/>
      <c r="D47" s="69"/>
      <c r="E47" s="32"/>
      <c r="F47" s="33"/>
    </row>
    <row r="48" spans="1:6" ht="17.100000000000001" customHeight="1">
      <c r="A48" s="68"/>
      <c r="B48" s="32"/>
      <c r="C48" s="32"/>
      <c r="D48" s="69"/>
      <c r="E48" s="32"/>
      <c r="F48" s="33"/>
    </row>
    <row r="49" spans="1:6" ht="17.100000000000001" customHeight="1">
      <c r="A49" s="68"/>
      <c r="B49" s="32"/>
      <c r="C49" s="32"/>
      <c r="D49" s="69"/>
      <c r="E49" s="32"/>
      <c r="F49" s="33"/>
    </row>
    <row r="50" spans="1:6" ht="15" customHeight="1"/>
    <row r="51" spans="1:6" ht="15" customHeight="1">
      <c r="F51" s="35" t="s">
        <v>53</v>
      </c>
    </row>
    <row r="52" spans="1:6" ht="15" customHeight="1"/>
    <row r="53" spans="1:6" ht="15" customHeight="1"/>
    <row r="54" spans="1:6" ht="15" customHeight="1"/>
  </sheetData>
  <mergeCells count="40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2:F42"/>
    <mergeCell ref="A43:F43"/>
    <mergeCell ref="B44:C44"/>
    <mergeCell ref="E44:F44"/>
    <mergeCell ref="B40:F41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4"/>
  <sheetViews>
    <sheetView topLeftCell="A14" zoomScaleNormal="100" zoomScalePageLayoutView="130" workbookViewId="0">
      <selection activeCell="B50" sqref="B50"/>
    </sheetView>
  </sheetViews>
  <sheetFormatPr defaultColWidth="11.44140625" defaultRowHeight="17.25"/>
  <cols>
    <col min="1" max="1" width="12.77734375" customWidth="1"/>
    <col min="2" max="2" width="18.6640625" style="34" customWidth="1"/>
    <col min="3" max="3" width="27.77734375" style="34" customWidth="1"/>
    <col min="4" max="4" width="11.77734375" style="34" customWidth="1"/>
    <col min="5" max="5" width="18.44140625" style="34" customWidth="1"/>
    <col min="6" max="6" width="33.109375" style="35" customWidth="1"/>
    <col min="7" max="7" width="16.77734375" customWidth="1"/>
  </cols>
  <sheetData>
    <row r="1" spans="1:10" ht="36" customHeight="1">
      <c r="A1" s="98"/>
      <c r="B1" s="98"/>
      <c r="C1" s="98"/>
      <c r="D1" s="98"/>
      <c r="E1" s="98"/>
      <c r="F1" s="98"/>
    </row>
    <row r="2" spans="1:10" ht="20.100000000000001" customHeight="1">
      <c r="A2" s="41" t="s">
        <v>0</v>
      </c>
      <c r="B2" s="1">
        <v>42544</v>
      </c>
      <c r="C2" s="2"/>
      <c r="D2" s="1"/>
      <c r="E2" s="3" t="s">
        <v>1</v>
      </c>
      <c r="F2" s="4"/>
      <c r="G2" s="5">
        <f>SUM(D4:D8)+SUM(F4:F8)</f>
        <v>0.9900000000000001</v>
      </c>
    </row>
    <row r="3" spans="1:10" ht="24" customHeight="1">
      <c r="A3" s="99" t="s">
        <v>2</v>
      </c>
      <c r="B3" s="100"/>
      <c r="C3" s="6" t="s">
        <v>3</v>
      </c>
      <c r="D3" s="6" t="s">
        <v>4</v>
      </c>
      <c r="E3" s="6" t="s">
        <v>5</v>
      </c>
      <c r="F3" s="7" t="s">
        <v>4</v>
      </c>
    </row>
    <row r="4" spans="1:10" ht="17.100000000000001" customHeight="1">
      <c r="A4" s="41" t="s">
        <v>6</v>
      </c>
      <c r="B4" s="8">
        <v>611500</v>
      </c>
      <c r="C4" s="9" t="s">
        <v>7</v>
      </c>
      <c r="D4" s="10">
        <v>7.0000000000000007E-2</v>
      </c>
      <c r="E4" s="11" t="s">
        <v>8</v>
      </c>
      <c r="F4" s="10">
        <v>0.13</v>
      </c>
    </row>
    <row r="5" spans="1:10" ht="17.100000000000001" customHeight="1">
      <c r="A5" s="41" t="s">
        <v>9</v>
      </c>
      <c r="B5" s="12">
        <f>B6-B4</f>
        <v>966200</v>
      </c>
      <c r="C5" s="11" t="s">
        <v>10</v>
      </c>
      <c r="D5" s="10">
        <v>0.04</v>
      </c>
      <c r="E5" s="11" t="s">
        <v>11</v>
      </c>
      <c r="F5" s="10">
        <v>0.14000000000000001</v>
      </c>
      <c r="G5" s="13">
        <f>B7+B6</f>
        <v>56559070</v>
      </c>
    </row>
    <row r="6" spans="1:10" ht="17.100000000000001" customHeight="1">
      <c r="A6" s="41" t="s">
        <v>12</v>
      </c>
      <c r="B6" s="12">
        <v>1577700</v>
      </c>
      <c r="C6" s="9" t="s">
        <v>13</v>
      </c>
      <c r="D6" s="10">
        <v>0.1</v>
      </c>
      <c r="E6" s="11" t="s">
        <v>14</v>
      </c>
      <c r="F6" s="10">
        <v>0.11</v>
      </c>
      <c r="G6" s="14"/>
      <c r="H6" s="15"/>
    </row>
    <row r="7" spans="1:10" ht="17.100000000000001" customHeight="1">
      <c r="A7" s="41" t="s">
        <v>15</v>
      </c>
      <c r="B7" s="12">
        <v>54981370</v>
      </c>
      <c r="C7" s="11" t="s">
        <v>16</v>
      </c>
      <c r="D7" s="10">
        <v>0.19</v>
      </c>
      <c r="E7" s="11" t="s">
        <v>17</v>
      </c>
      <c r="F7" s="10">
        <v>0.2</v>
      </c>
      <c r="G7" s="16"/>
    </row>
    <row r="8" spans="1:10" ht="17.100000000000001" customHeight="1">
      <c r="A8" s="41" t="s">
        <v>18</v>
      </c>
      <c r="B8" s="12">
        <v>82279380</v>
      </c>
      <c r="C8" s="9" t="s">
        <v>19</v>
      </c>
      <c r="D8" s="10">
        <v>0.01</v>
      </c>
      <c r="E8" s="11"/>
      <c r="F8" s="10"/>
    </row>
    <row r="9" spans="1:10" ht="17.100000000000001" customHeight="1">
      <c r="A9" s="41" t="s">
        <v>20</v>
      </c>
      <c r="B9" s="17">
        <f>B7/B8</f>
        <v>0.66822781114782348</v>
      </c>
      <c r="C9" s="9"/>
      <c r="D9" s="10"/>
      <c r="E9" s="11"/>
      <c r="F9" s="18"/>
    </row>
    <row r="10" spans="1:10" ht="27.95" customHeight="1">
      <c r="A10" s="76" t="s">
        <v>21</v>
      </c>
      <c r="B10" s="76"/>
      <c r="C10" s="76"/>
      <c r="D10" s="76"/>
      <c r="E10" s="76"/>
      <c r="F10" s="76"/>
    </row>
    <row r="11" spans="1:10" ht="17.100000000000001" customHeight="1">
      <c r="A11" s="92" t="s">
        <v>66</v>
      </c>
      <c r="B11" s="41" t="s">
        <v>22</v>
      </c>
      <c r="C11" s="41" t="s">
        <v>23</v>
      </c>
      <c r="D11" s="41" t="s">
        <v>24</v>
      </c>
      <c r="E11" s="41"/>
      <c r="F11" s="19" t="s">
        <v>25</v>
      </c>
    </row>
    <row r="12" spans="1:10" ht="17.100000000000001" customHeight="1">
      <c r="A12" s="92"/>
      <c r="B12" s="20" t="s">
        <v>79</v>
      </c>
      <c r="C12" s="4" t="s">
        <v>59</v>
      </c>
      <c r="D12" s="101" t="s">
        <v>26</v>
      </c>
      <c r="E12" s="20" t="s">
        <v>110</v>
      </c>
      <c r="F12" s="4">
        <v>5</v>
      </c>
      <c r="J12" s="21">
        <v>93050750</v>
      </c>
    </row>
    <row r="13" spans="1:10" ht="17.100000000000001" customHeight="1">
      <c r="A13" s="92"/>
      <c r="B13" s="20" t="s">
        <v>54</v>
      </c>
      <c r="C13" s="4" t="s">
        <v>63</v>
      </c>
      <c r="D13" s="101"/>
      <c r="E13" s="20" t="s">
        <v>111</v>
      </c>
      <c r="F13" s="4">
        <v>4</v>
      </c>
    </row>
    <row r="14" spans="1:10" ht="17.100000000000001" customHeight="1">
      <c r="A14" s="92"/>
      <c r="B14" s="20" t="s">
        <v>55</v>
      </c>
      <c r="C14" s="4" t="s">
        <v>61</v>
      </c>
      <c r="D14" s="101" t="s">
        <v>27</v>
      </c>
      <c r="E14" s="20" t="s">
        <v>112</v>
      </c>
      <c r="F14" s="22">
        <v>0</v>
      </c>
    </row>
    <row r="15" spans="1:10" ht="17.100000000000001" customHeight="1">
      <c r="A15" s="92"/>
      <c r="B15" s="20" t="s">
        <v>82</v>
      </c>
      <c r="C15" s="4" t="s">
        <v>83</v>
      </c>
      <c r="D15" s="101"/>
      <c r="E15" s="20" t="s">
        <v>82</v>
      </c>
      <c r="F15" s="22">
        <v>0</v>
      </c>
    </row>
    <row r="16" spans="1:10" ht="27.95" customHeight="1">
      <c r="A16" s="76"/>
      <c r="B16" s="76"/>
      <c r="C16" s="76"/>
      <c r="D16" s="76"/>
      <c r="E16" s="76"/>
      <c r="F16" s="76"/>
    </row>
    <row r="17" spans="1:6" ht="18.95" customHeight="1">
      <c r="A17" s="23"/>
      <c r="B17" s="41" t="s">
        <v>28</v>
      </c>
      <c r="C17" s="41" t="s">
        <v>29</v>
      </c>
      <c r="D17" s="41" t="s">
        <v>30</v>
      </c>
      <c r="E17" s="95" t="s">
        <v>31</v>
      </c>
      <c r="F17" s="96"/>
    </row>
    <row r="18" spans="1:6" ht="17.100000000000001" customHeight="1">
      <c r="A18" s="92" t="s">
        <v>32</v>
      </c>
      <c r="B18" s="24">
        <v>0.5</v>
      </c>
      <c r="C18" s="24" t="s">
        <v>93</v>
      </c>
      <c r="D18" s="25">
        <v>10</v>
      </c>
      <c r="E18" s="93" t="s">
        <v>94</v>
      </c>
      <c r="F18" s="94"/>
    </row>
    <row r="19" spans="1:6" ht="17.100000000000001" customHeight="1">
      <c r="A19" s="92"/>
      <c r="B19" s="24">
        <v>0.5</v>
      </c>
      <c r="C19" s="24" t="s">
        <v>95</v>
      </c>
      <c r="D19" s="25">
        <v>2</v>
      </c>
      <c r="E19" s="93"/>
      <c r="F19" s="94"/>
    </row>
    <row r="20" spans="1:6" ht="17.100000000000001" customHeight="1">
      <c r="A20" s="92"/>
      <c r="B20" s="24">
        <v>0.5</v>
      </c>
      <c r="C20" s="24" t="s">
        <v>96</v>
      </c>
      <c r="D20" s="25">
        <v>2</v>
      </c>
      <c r="E20" s="93"/>
      <c r="F20" s="94"/>
    </row>
    <row r="21" spans="1:6" ht="17.100000000000001" customHeight="1">
      <c r="A21" s="92"/>
      <c r="B21" s="24"/>
      <c r="C21" s="24"/>
      <c r="D21" s="25"/>
      <c r="E21" s="93"/>
      <c r="F21" s="94"/>
    </row>
    <row r="22" spans="1:6" ht="17.100000000000001" customHeight="1">
      <c r="A22" s="92"/>
      <c r="B22" s="24"/>
      <c r="C22" s="24"/>
      <c r="D22" s="25"/>
      <c r="E22" s="93"/>
      <c r="F22" s="94"/>
    </row>
    <row r="23" spans="1:6" ht="17.100000000000001" customHeight="1">
      <c r="A23" s="97"/>
      <c r="B23" s="24"/>
      <c r="C23" s="4"/>
      <c r="D23" s="25"/>
      <c r="E23" s="93"/>
      <c r="F23" s="94"/>
    </row>
    <row r="24" spans="1:6" ht="17.100000000000001" customHeight="1">
      <c r="A24" s="92" t="s">
        <v>33</v>
      </c>
      <c r="B24" s="24">
        <v>0.75</v>
      </c>
      <c r="C24" s="24" t="s">
        <v>97</v>
      </c>
      <c r="D24" s="25" t="s">
        <v>98</v>
      </c>
      <c r="E24" s="93"/>
      <c r="F24" s="94"/>
    </row>
    <row r="25" spans="1:6" ht="17.100000000000001" customHeight="1">
      <c r="A25" s="92"/>
      <c r="B25" s="24">
        <v>0.77083333333333337</v>
      </c>
      <c r="C25" s="24" t="s">
        <v>99</v>
      </c>
      <c r="D25" s="25">
        <v>3</v>
      </c>
      <c r="E25" s="93"/>
      <c r="F25" s="94"/>
    </row>
    <row r="26" spans="1:6" ht="17.100000000000001" customHeight="1">
      <c r="A26" s="92"/>
      <c r="B26" s="24">
        <v>0.8125</v>
      </c>
      <c r="C26" s="24" t="s">
        <v>100</v>
      </c>
      <c r="D26" s="25">
        <v>3</v>
      </c>
      <c r="E26" s="93"/>
      <c r="F26" s="94"/>
    </row>
    <row r="27" spans="1:6" ht="17.100000000000001" customHeight="1">
      <c r="A27" s="92"/>
      <c r="B27" s="24">
        <v>0.83333333333333337</v>
      </c>
      <c r="C27" s="24" t="s">
        <v>101</v>
      </c>
      <c r="D27" s="25">
        <v>2</v>
      </c>
      <c r="E27" s="93"/>
      <c r="F27" s="94"/>
    </row>
    <row r="28" spans="1:6" ht="17.100000000000001" customHeight="1">
      <c r="A28" s="92"/>
      <c r="B28" s="24"/>
      <c r="C28" s="24"/>
      <c r="D28" s="25"/>
      <c r="E28" s="93"/>
      <c r="F28" s="94"/>
    </row>
    <row r="29" spans="1:6" ht="17.100000000000001" customHeight="1">
      <c r="A29" s="92"/>
      <c r="B29" s="24"/>
      <c r="C29" s="24"/>
      <c r="D29" s="25"/>
      <c r="E29" s="93"/>
      <c r="F29" s="94"/>
    </row>
    <row r="30" spans="1:6" ht="26.1" customHeight="1">
      <c r="A30" s="76" t="s">
        <v>34</v>
      </c>
      <c r="B30" s="76"/>
      <c r="C30" s="76"/>
      <c r="D30" s="76"/>
      <c r="E30" s="76"/>
      <c r="F30" s="76"/>
    </row>
    <row r="31" spans="1:6" ht="17.100000000000001" customHeight="1">
      <c r="A31" s="70" t="s">
        <v>35</v>
      </c>
      <c r="B31" s="26" t="s">
        <v>36</v>
      </c>
      <c r="C31" s="27" t="s">
        <v>73</v>
      </c>
      <c r="D31" s="70" t="s">
        <v>37</v>
      </c>
      <c r="E31" s="41" t="s">
        <v>36</v>
      </c>
      <c r="F31" s="28" t="s">
        <v>103</v>
      </c>
    </row>
    <row r="32" spans="1:6" ht="17.100000000000001" customHeight="1">
      <c r="A32" s="85"/>
      <c r="B32" s="29" t="s">
        <v>38</v>
      </c>
      <c r="C32" s="27" t="s">
        <v>74</v>
      </c>
      <c r="D32" s="86"/>
      <c r="E32" s="19" t="s">
        <v>39</v>
      </c>
      <c r="F32" s="28" t="s">
        <v>102</v>
      </c>
    </row>
    <row r="33" spans="1:6" ht="17.100000000000001" customHeight="1">
      <c r="A33" s="85"/>
      <c r="B33" s="30" t="s">
        <v>40</v>
      </c>
      <c r="C33" s="27" t="s">
        <v>62</v>
      </c>
      <c r="D33" s="86"/>
      <c r="E33" s="19" t="s">
        <v>41</v>
      </c>
      <c r="F33" s="28" t="s">
        <v>104</v>
      </c>
    </row>
    <row r="34" spans="1:6" ht="17.100000000000001" customHeight="1">
      <c r="A34" s="71"/>
      <c r="B34" s="30" t="s">
        <v>42</v>
      </c>
      <c r="C34" s="27" t="s">
        <v>75</v>
      </c>
      <c r="D34" s="87"/>
      <c r="E34" s="19" t="s">
        <v>43</v>
      </c>
      <c r="F34" s="28"/>
    </row>
    <row r="35" spans="1:6" ht="17.100000000000001" customHeight="1">
      <c r="A35" s="72"/>
      <c r="B35" s="30" t="s">
        <v>44</v>
      </c>
      <c r="C35" s="27" t="s">
        <v>76</v>
      </c>
      <c r="D35" s="88"/>
      <c r="E35" s="19" t="s">
        <v>45</v>
      </c>
      <c r="F35" s="28"/>
    </row>
    <row r="36" spans="1:6" ht="27" customHeight="1">
      <c r="A36" s="76" t="s">
        <v>34</v>
      </c>
      <c r="B36" s="76"/>
      <c r="C36" s="76"/>
      <c r="D36" s="76"/>
      <c r="E36" s="76"/>
      <c r="F36" s="76"/>
    </row>
    <row r="37" spans="1:6" ht="17.100000000000001" customHeight="1">
      <c r="A37" s="70" t="s">
        <v>46</v>
      </c>
      <c r="B37" s="89" t="s">
        <v>77</v>
      </c>
      <c r="C37" s="90"/>
      <c r="D37" s="90"/>
      <c r="E37" s="90"/>
      <c r="F37" s="91"/>
    </row>
    <row r="38" spans="1:6" ht="17.100000000000001" customHeight="1">
      <c r="A38" s="71"/>
      <c r="B38" s="89" t="s">
        <v>109</v>
      </c>
      <c r="C38" s="90"/>
      <c r="D38" s="90"/>
      <c r="E38" s="90"/>
      <c r="F38" s="91"/>
    </row>
    <row r="39" spans="1:6" ht="17.100000000000001" customHeight="1">
      <c r="A39" s="72"/>
      <c r="B39" s="89" t="s">
        <v>78</v>
      </c>
      <c r="C39" s="90"/>
      <c r="D39" s="90"/>
      <c r="E39" s="90"/>
      <c r="F39" s="91"/>
    </row>
    <row r="40" spans="1:6" ht="59.25" customHeight="1">
      <c r="A40" s="70" t="s">
        <v>37</v>
      </c>
      <c r="B40" s="73" t="s">
        <v>107</v>
      </c>
      <c r="C40" s="74"/>
      <c r="D40" s="74"/>
      <c r="E40" s="74"/>
      <c r="F40" s="75"/>
    </row>
    <row r="41" spans="1:6" ht="21.75" customHeight="1">
      <c r="A41" s="71"/>
      <c r="B41" s="73" t="s">
        <v>105</v>
      </c>
      <c r="C41" s="74"/>
      <c r="D41" s="74"/>
      <c r="E41" s="74"/>
      <c r="F41" s="75"/>
    </row>
    <row r="42" spans="1:6" ht="20.25" customHeight="1">
      <c r="A42" s="72"/>
      <c r="B42" s="73" t="s">
        <v>108</v>
      </c>
      <c r="C42" s="74"/>
      <c r="D42" s="74"/>
      <c r="E42" s="74"/>
      <c r="F42" s="75"/>
    </row>
    <row r="43" spans="1:6" ht="24" customHeight="1">
      <c r="A43" s="76"/>
      <c r="B43" s="76"/>
      <c r="C43" s="76"/>
      <c r="D43" s="76"/>
      <c r="E43" s="76"/>
      <c r="F43" s="76"/>
    </row>
    <row r="44" spans="1:6" ht="27" customHeight="1">
      <c r="A44" s="40" t="s">
        <v>35</v>
      </c>
      <c r="B44" s="77"/>
      <c r="C44" s="78"/>
      <c r="D44" s="40" t="s">
        <v>37</v>
      </c>
      <c r="E44" s="77"/>
      <c r="F44" s="78"/>
    </row>
    <row r="45" spans="1:6" ht="24" customHeight="1">
      <c r="A45" s="63" t="s">
        <v>47</v>
      </c>
      <c r="B45" s="64"/>
      <c r="C45" s="65"/>
      <c r="D45" s="39" t="s">
        <v>48</v>
      </c>
      <c r="E45" s="102"/>
      <c r="F45" s="103"/>
    </row>
    <row r="46" spans="1:6" ht="17.100000000000001" customHeight="1">
      <c r="A46" s="68" t="s">
        <v>35</v>
      </c>
      <c r="B46" s="31" t="s">
        <v>49</v>
      </c>
      <c r="C46" s="31" t="s">
        <v>50</v>
      </c>
      <c r="D46" s="68" t="s">
        <v>37</v>
      </c>
      <c r="E46" s="31" t="s">
        <v>51</v>
      </c>
      <c r="F46" s="31" t="s">
        <v>52</v>
      </c>
    </row>
    <row r="47" spans="1:6" ht="17.100000000000001" customHeight="1">
      <c r="A47" s="68"/>
      <c r="B47" s="32"/>
      <c r="C47" s="32"/>
      <c r="D47" s="69"/>
      <c r="E47" s="32"/>
      <c r="F47" s="33"/>
    </row>
    <row r="48" spans="1:6" ht="17.100000000000001" customHeight="1">
      <c r="A48" s="68"/>
      <c r="B48" s="32"/>
      <c r="C48" s="32"/>
      <c r="D48" s="69"/>
      <c r="E48" s="32"/>
      <c r="F48" s="33"/>
    </row>
    <row r="49" spans="1:6" ht="17.100000000000001" customHeight="1">
      <c r="A49" s="68"/>
      <c r="B49" s="32"/>
      <c r="C49" s="32"/>
      <c r="D49" s="69"/>
      <c r="E49" s="32"/>
      <c r="F49" s="33"/>
    </row>
    <row r="50" spans="1:6" ht="15" customHeight="1"/>
    <row r="51" spans="1:6" ht="15" customHeight="1">
      <c r="F51" s="35" t="s">
        <v>53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topLeftCell="A19" zoomScaleNormal="100" zoomScalePageLayoutView="130" workbookViewId="0">
      <selection activeCell="C18" sqref="C18"/>
    </sheetView>
  </sheetViews>
  <sheetFormatPr defaultColWidth="11.44140625" defaultRowHeight="17.25"/>
  <cols>
    <col min="1" max="1" width="12.77734375" customWidth="1"/>
    <col min="2" max="2" width="18.6640625" style="34" customWidth="1"/>
    <col min="3" max="3" width="27.77734375" style="34" customWidth="1"/>
    <col min="4" max="4" width="11.77734375" style="34" customWidth="1"/>
    <col min="5" max="5" width="18.44140625" style="34" customWidth="1"/>
    <col min="6" max="6" width="33.109375" style="35" customWidth="1"/>
    <col min="7" max="7" width="16.77734375" customWidth="1"/>
  </cols>
  <sheetData>
    <row r="1" spans="1:10" ht="36" customHeight="1">
      <c r="A1" s="98"/>
      <c r="B1" s="98"/>
      <c r="C1" s="98"/>
      <c r="D1" s="98"/>
      <c r="E1" s="98"/>
      <c r="F1" s="98"/>
    </row>
    <row r="2" spans="1:10" ht="20.100000000000001" customHeight="1">
      <c r="A2" s="43" t="s">
        <v>0</v>
      </c>
      <c r="B2" s="1">
        <v>42545</v>
      </c>
      <c r="C2" s="2"/>
      <c r="D2" s="1"/>
      <c r="E2" s="3" t="s">
        <v>1</v>
      </c>
      <c r="F2" s="4"/>
      <c r="G2" s="5">
        <f>SUM(D4:D8)+SUM(F4:F8)</f>
        <v>1.01</v>
      </c>
    </row>
    <row r="3" spans="1:10" ht="24" customHeight="1">
      <c r="A3" s="99" t="s">
        <v>2</v>
      </c>
      <c r="B3" s="100"/>
      <c r="C3" s="6" t="s">
        <v>3</v>
      </c>
      <c r="D3" s="6" t="s">
        <v>4</v>
      </c>
      <c r="E3" s="6" t="s">
        <v>5</v>
      </c>
      <c r="F3" s="7" t="s">
        <v>4</v>
      </c>
    </row>
    <row r="4" spans="1:10" ht="17.100000000000001" customHeight="1">
      <c r="A4" s="43" t="s">
        <v>6</v>
      </c>
      <c r="B4" s="8">
        <v>761000</v>
      </c>
      <c r="C4" s="9" t="s">
        <v>7</v>
      </c>
      <c r="D4" s="10">
        <v>0.01</v>
      </c>
      <c r="E4" s="11" t="s">
        <v>8</v>
      </c>
      <c r="F4" s="10">
        <v>0.04</v>
      </c>
    </row>
    <row r="5" spans="1:10" ht="17.100000000000001" customHeight="1">
      <c r="A5" s="43" t="s">
        <v>9</v>
      </c>
      <c r="B5" s="12">
        <f>B6-B4</f>
        <v>2454300</v>
      </c>
      <c r="C5" s="11" t="s">
        <v>10</v>
      </c>
      <c r="D5" s="10">
        <v>0.03</v>
      </c>
      <c r="E5" s="11" t="s">
        <v>11</v>
      </c>
      <c r="F5" s="10">
        <v>0.22</v>
      </c>
      <c r="G5" s="13">
        <f>B7+B6</f>
        <v>61411970</v>
      </c>
    </row>
    <row r="6" spans="1:10" ht="17.100000000000001" customHeight="1">
      <c r="A6" s="43" t="s">
        <v>12</v>
      </c>
      <c r="B6" s="12">
        <v>3215300</v>
      </c>
      <c r="C6" s="9" t="s">
        <v>13</v>
      </c>
      <c r="D6" s="10">
        <v>0.04</v>
      </c>
      <c r="E6" s="11" t="s">
        <v>14</v>
      </c>
      <c r="F6" s="10">
        <v>0.33</v>
      </c>
      <c r="G6" s="14"/>
      <c r="H6" s="15"/>
    </row>
    <row r="7" spans="1:10" ht="17.100000000000001" customHeight="1">
      <c r="A7" s="43" t="s">
        <v>15</v>
      </c>
      <c r="B7" s="12">
        <v>58196670</v>
      </c>
      <c r="C7" s="11" t="s">
        <v>16</v>
      </c>
      <c r="D7" s="10">
        <v>0.16</v>
      </c>
      <c r="E7" s="11" t="s">
        <v>17</v>
      </c>
      <c r="F7" s="10">
        <v>0.18</v>
      </c>
      <c r="G7" s="16"/>
    </row>
    <row r="8" spans="1:10" ht="17.100000000000001" customHeight="1">
      <c r="A8" s="43" t="s">
        <v>18</v>
      </c>
      <c r="B8" s="12">
        <v>82279380</v>
      </c>
      <c r="C8" s="9" t="s">
        <v>19</v>
      </c>
      <c r="D8" s="10">
        <v>0</v>
      </c>
      <c r="E8" s="11"/>
      <c r="F8" s="10"/>
    </row>
    <row r="9" spans="1:10" ht="17.100000000000001" customHeight="1">
      <c r="A9" s="43" t="s">
        <v>20</v>
      </c>
      <c r="B9" s="17">
        <f>B7/B8</f>
        <v>0.70730564571585253</v>
      </c>
      <c r="C9" s="9"/>
      <c r="D9" s="10"/>
      <c r="E9" s="11"/>
      <c r="F9" s="18"/>
    </row>
    <row r="10" spans="1:10" ht="27.95" customHeight="1">
      <c r="A10" s="76" t="s">
        <v>21</v>
      </c>
      <c r="B10" s="76"/>
      <c r="C10" s="76"/>
      <c r="D10" s="76"/>
      <c r="E10" s="76"/>
      <c r="F10" s="76"/>
    </row>
    <row r="11" spans="1:10" ht="17.100000000000001" customHeight="1">
      <c r="A11" s="92" t="s">
        <v>66</v>
      </c>
      <c r="B11" s="43" t="s">
        <v>22</v>
      </c>
      <c r="C11" s="43" t="s">
        <v>23</v>
      </c>
      <c r="D11" s="43" t="s">
        <v>24</v>
      </c>
      <c r="E11" s="43"/>
      <c r="F11" s="19" t="s">
        <v>25</v>
      </c>
    </row>
    <row r="12" spans="1:10" ht="17.100000000000001" customHeight="1">
      <c r="A12" s="92"/>
      <c r="B12" s="20" t="s">
        <v>79</v>
      </c>
      <c r="C12" s="4" t="s">
        <v>118</v>
      </c>
      <c r="D12" s="101" t="s">
        <v>26</v>
      </c>
      <c r="E12" s="20" t="s">
        <v>119</v>
      </c>
      <c r="F12" s="4">
        <v>12</v>
      </c>
      <c r="J12" s="21">
        <v>93050750</v>
      </c>
    </row>
    <row r="13" spans="1:10" ht="17.100000000000001" customHeight="1">
      <c r="A13" s="92"/>
      <c r="B13" s="20" t="s">
        <v>54</v>
      </c>
      <c r="C13" s="4" t="s">
        <v>63</v>
      </c>
      <c r="D13" s="101"/>
      <c r="E13" s="20" t="s">
        <v>120</v>
      </c>
      <c r="F13" s="4">
        <v>7</v>
      </c>
    </row>
    <row r="14" spans="1:10" ht="17.100000000000001" customHeight="1">
      <c r="A14" s="92"/>
      <c r="B14" s="20" t="s">
        <v>55</v>
      </c>
      <c r="C14" s="4" t="s">
        <v>61</v>
      </c>
      <c r="D14" s="101" t="s">
        <v>27</v>
      </c>
      <c r="E14" s="20" t="s">
        <v>121</v>
      </c>
      <c r="F14" s="22">
        <v>0</v>
      </c>
    </row>
    <row r="15" spans="1:10" ht="17.100000000000001" customHeight="1">
      <c r="A15" s="92"/>
      <c r="B15" s="20" t="s">
        <v>82</v>
      </c>
      <c r="C15" s="4" t="s">
        <v>83</v>
      </c>
      <c r="D15" s="101"/>
      <c r="E15" s="20" t="s">
        <v>82</v>
      </c>
      <c r="F15" s="22">
        <v>0</v>
      </c>
    </row>
    <row r="16" spans="1:10" ht="27.95" customHeight="1">
      <c r="A16" s="76"/>
      <c r="B16" s="76"/>
      <c r="C16" s="76"/>
      <c r="D16" s="76"/>
      <c r="E16" s="76"/>
      <c r="F16" s="76"/>
    </row>
    <row r="17" spans="1:6" ht="18.95" customHeight="1">
      <c r="A17" s="23"/>
      <c r="B17" s="43" t="s">
        <v>28</v>
      </c>
      <c r="C17" s="43" t="s">
        <v>29</v>
      </c>
      <c r="D17" s="43" t="s">
        <v>30</v>
      </c>
      <c r="E17" s="95" t="s">
        <v>31</v>
      </c>
      <c r="F17" s="96"/>
    </row>
    <row r="18" spans="1:6" ht="17.100000000000001" customHeight="1">
      <c r="A18" s="92" t="s">
        <v>32</v>
      </c>
      <c r="B18" s="24"/>
      <c r="C18" s="24"/>
      <c r="D18" s="25"/>
      <c r="E18" s="93"/>
      <c r="F18" s="94"/>
    </row>
    <row r="19" spans="1:6" ht="17.100000000000001" customHeight="1">
      <c r="A19" s="92"/>
      <c r="B19" s="24"/>
      <c r="C19" s="24"/>
      <c r="D19" s="25"/>
      <c r="E19" s="93"/>
      <c r="F19" s="94"/>
    </row>
    <row r="20" spans="1:6" ht="17.100000000000001" customHeight="1">
      <c r="A20" s="92"/>
      <c r="B20" s="24"/>
      <c r="C20" s="24"/>
      <c r="D20" s="25"/>
      <c r="E20" s="93"/>
      <c r="F20" s="94"/>
    </row>
    <row r="21" spans="1:6" ht="17.100000000000001" customHeight="1">
      <c r="A21" s="92"/>
      <c r="B21" s="24"/>
      <c r="C21" s="24"/>
      <c r="D21" s="25"/>
      <c r="E21" s="93"/>
      <c r="F21" s="94"/>
    </row>
    <row r="22" spans="1:6" ht="17.100000000000001" customHeight="1">
      <c r="A22" s="92"/>
      <c r="B22" s="24"/>
      <c r="C22" s="24"/>
      <c r="D22" s="25"/>
      <c r="E22" s="93"/>
      <c r="F22" s="94"/>
    </row>
    <row r="23" spans="1:6" ht="17.100000000000001" customHeight="1">
      <c r="A23" s="97"/>
      <c r="B23" s="24"/>
      <c r="C23" s="4"/>
      <c r="D23" s="25"/>
      <c r="E23" s="93"/>
      <c r="F23" s="94"/>
    </row>
    <row r="24" spans="1:6" ht="17.100000000000001" customHeight="1">
      <c r="A24" s="92" t="s">
        <v>33</v>
      </c>
      <c r="B24" s="24">
        <v>0.75</v>
      </c>
      <c r="C24" s="24" t="s">
        <v>124</v>
      </c>
      <c r="D24" s="25">
        <v>12</v>
      </c>
      <c r="E24" s="93" t="s">
        <v>125</v>
      </c>
      <c r="F24" s="94"/>
    </row>
    <row r="25" spans="1:6" ht="17.100000000000001" customHeight="1">
      <c r="A25" s="92"/>
      <c r="B25" s="24">
        <v>0.77083333333333337</v>
      </c>
      <c r="C25" s="24" t="s">
        <v>126</v>
      </c>
      <c r="D25" s="25">
        <v>8</v>
      </c>
      <c r="E25" s="93"/>
      <c r="F25" s="94"/>
    </row>
    <row r="26" spans="1:6" ht="17.100000000000001" customHeight="1">
      <c r="A26" s="92"/>
      <c r="B26" s="24">
        <v>0.79166666666666663</v>
      </c>
      <c r="C26" s="24" t="s">
        <v>127</v>
      </c>
      <c r="D26" s="25">
        <v>3</v>
      </c>
      <c r="E26" s="93"/>
      <c r="F26" s="94"/>
    </row>
    <row r="27" spans="1:6" ht="17.100000000000001" customHeight="1">
      <c r="A27" s="92"/>
      <c r="B27" s="24">
        <v>0.83333333333333337</v>
      </c>
      <c r="C27" s="24" t="s">
        <v>128</v>
      </c>
      <c r="D27" s="25">
        <v>2</v>
      </c>
      <c r="E27" s="93"/>
      <c r="F27" s="94"/>
    </row>
    <row r="28" spans="1:6" ht="17.100000000000001" customHeight="1">
      <c r="A28" s="92"/>
      <c r="B28" s="24">
        <v>0.875</v>
      </c>
      <c r="C28" s="24" t="s">
        <v>129</v>
      </c>
      <c r="D28" s="25">
        <v>6</v>
      </c>
      <c r="E28" s="93" t="s">
        <v>130</v>
      </c>
      <c r="F28" s="94"/>
    </row>
    <row r="29" spans="1:6" ht="17.100000000000001" customHeight="1">
      <c r="A29" s="92"/>
      <c r="B29" s="24"/>
      <c r="C29" s="24"/>
      <c r="D29" s="25"/>
      <c r="E29" s="93"/>
      <c r="F29" s="94"/>
    </row>
    <row r="30" spans="1:6" ht="26.1" customHeight="1">
      <c r="A30" s="76" t="s">
        <v>34</v>
      </c>
      <c r="B30" s="76"/>
      <c r="C30" s="76"/>
      <c r="D30" s="76"/>
      <c r="E30" s="76"/>
      <c r="F30" s="76"/>
    </row>
    <row r="31" spans="1:6" ht="17.100000000000001" customHeight="1">
      <c r="A31" s="70" t="s">
        <v>35</v>
      </c>
      <c r="B31" s="26" t="s">
        <v>36</v>
      </c>
      <c r="C31" s="27" t="s">
        <v>113</v>
      </c>
      <c r="D31" s="70" t="s">
        <v>37</v>
      </c>
      <c r="E31" s="43" t="s">
        <v>36</v>
      </c>
      <c r="F31" s="28" t="s">
        <v>103</v>
      </c>
    </row>
    <row r="32" spans="1:6" ht="17.100000000000001" customHeight="1">
      <c r="A32" s="85"/>
      <c r="B32" s="29" t="s">
        <v>38</v>
      </c>
      <c r="C32" s="27" t="s">
        <v>74</v>
      </c>
      <c r="D32" s="86"/>
      <c r="E32" s="19" t="s">
        <v>39</v>
      </c>
      <c r="F32" s="28" t="s">
        <v>102</v>
      </c>
    </row>
    <row r="33" spans="1:6" ht="17.100000000000001" customHeight="1">
      <c r="A33" s="85"/>
      <c r="B33" s="30" t="s">
        <v>40</v>
      </c>
      <c r="C33" s="27" t="s">
        <v>62</v>
      </c>
      <c r="D33" s="86"/>
      <c r="E33" s="19" t="s">
        <v>41</v>
      </c>
      <c r="F33" s="28" t="s">
        <v>104</v>
      </c>
    </row>
    <row r="34" spans="1:6" ht="17.100000000000001" customHeight="1">
      <c r="A34" s="71"/>
      <c r="B34" s="30" t="s">
        <v>42</v>
      </c>
      <c r="C34" s="27" t="s">
        <v>75</v>
      </c>
      <c r="D34" s="87"/>
      <c r="E34" s="19" t="s">
        <v>43</v>
      </c>
      <c r="F34" s="28"/>
    </row>
    <row r="35" spans="1:6" ht="17.100000000000001" customHeight="1">
      <c r="A35" s="72"/>
      <c r="B35" s="30" t="s">
        <v>44</v>
      </c>
      <c r="C35" s="27" t="s">
        <v>114</v>
      </c>
      <c r="D35" s="88"/>
      <c r="E35" s="19" t="s">
        <v>45</v>
      </c>
      <c r="F35" s="28"/>
    </row>
    <row r="36" spans="1:6" ht="27" customHeight="1">
      <c r="A36" s="76" t="s">
        <v>34</v>
      </c>
      <c r="B36" s="76"/>
      <c r="C36" s="76"/>
      <c r="D36" s="76"/>
      <c r="E36" s="76"/>
      <c r="F36" s="76"/>
    </row>
    <row r="37" spans="1:6" ht="17.100000000000001" customHeight="1">
      <c r="A37" s="70" t="s">
        <v>46</v>
      </c>
      <c r="B37" s="89" t="s">
        <v>117</v>
      </c>
      <c r="C37" s="90"/>
      <c r="D37" s="90"/>
      <c r="E37" s="90"/>
      <c r="F37" s="91"/>
    </row>
    <row r="38" spans="1:6" ht="17.100000000000001" customHeight="1">
      <c r="A38" s="71"/>
      <c r="B38" s="89" t="s">
        <v>115</v>
      </c>
      <c r="C38" s="90"/>
      <c r="D38" s="90"/>
      <c r="E38" s="90"/>
      <c r="F38" s="91"/>
    </row>
    <row r="39" spans="1:6" ht="17.100000000000001" customHeight="1">
      <c r="A39" s="72"/>
      <c r="B39" s="89" t="s">
        <v>116</v>
      </c>
      <c r="C39" s="90"/>
      <c r="D39" s="90"/>
      <c r="E39" s="90"/>
      <c r="F39" s="91"/>
    </row>
    <row r="40" spans="1:6" ht="67.5" customHeight="1">
      <c r="A40" s="70" t="s">
        <v>37</v>
      </c>
      <c r="B40" s="73" t="s">
        <v>122</v>
      </c>
      <c r="C40" s="74"/>
      <c r="D40" s="74"/>
      <c r="E40" s="74"/>
      <c r="F40" s="75"/>
    </row>
    <row r="41" spans="1:6" ht="21.75" customHeight="1">
      <c r="A41" s="71"/>
      <c r="B41" s="73" t="s">
        <v>123</v>
      </c>
      <c r="C41" s="74"/>
      <c r="D41" s="74"/>
      <c r="E41" s="74"/>
      <c r="F41" s="75"/>
    </row>
    <row r="42" spans="1:6" ht="24" customHeight="1">
      <c r="A42" s="76"/>
      <c r="B42" s="76"/>
      <c r="C42" s="76"/>
      <c r="D42" s="76"/>
      <c r="E42" s="76"/>
      <c r="F42" s="76"/>
    </row>
    <row r="43" spans="1:6" ht="27" customHeight="1">
      <c r="A43" s="44" t="s">
        <v>35</v>
      </c>
      <c r="B43" s="77"/>
      <c r="C43" s="78"/>
      <c r="D43" s="44" t="s">
        <v>37</v>
      </c>
      <c r="E43" s="77"/>
      <c r="F43" s="78"/>
    </row>
    <row r="44" spans="1:6" ht="24" customHeight="1">
      <c r="A44" s="63" t="s">
        <v>47</v>
      </c>
      <c r="B44" s="64"/>
      <c r="C44" s="65"/>
      <c r="D44" s="42" t="s">
        <v>48</v>
      </c>
      <c r="E44" s="102"/>
      <c r="F44" s="103"/>
    </row>
    <row r="45" spans="1:6" ht="17.100000000000001" customHeight="1">
      <c r="A45" s="68" t="s">
        <v>35</v>
      </c>
      <c r="B45" s="31" t="s">
        <v>49</v>
      </c>
      <c r="C45" s="31" t="s">
        <v>50</v>
      </c>
      <c r="D45" s="68" t="s">
        <v>37</v>
      </c>
      <c r="E45" s="31" t="s">
        <v>51</v>
      </c>
      <c r="F45" s="31" t="s">
        <v>52</v>
      </c>
    </row>
    <row r="46" spans="1:6" ht="17.100000000000001" customHeight="1">
      <c r="A46" s="68"/>
      <c r="B46" s="32"/>
      <c r="C46" s="32"/>
      <c r="D46" s="69"/>
      <c r="E46" s="32"/>
      <c r="F46" s="33"/>
    </row>
    <row r="47" spans="1:6" ht="17.100000000000001" customHeight="1">
      <c r="A47" s="68"/>
      <c r="B47" s="32"/>
      <c r="C47" s="32"/>
      <c r="D47" s="69"/>
      <c r="E47" s="32"/>
      <c r="F47" s="33"/>
    </row>
    <row r="48" spans="1:6" ht="17.100000000000001" customHeight="1">
      <c r="A48" s="68"/>
      <c r="B48" s="32"/>
      <c r="C48" s="32"/>
      <c r="D48" s="69"/>
      <c r="E48" s="32"/>
      <c r="F48" s="33"/>
    </row>
    <row r="49" spans="6:6" ht="15" customHeight="1"/>
    <row r="50" spans="6:6" ht="15" customHeight="1">
      <c r="F50" s="35" t="s">
        <v>53</v>
      </c>
    </row>
    <row r="51" spans="6:6" ht="15" customHeight="1"/>
    <row r="52" spans="6:6" ht="15" customHeight="1"/>
    <row r="53" spans="6:6" ht="15" customHeight="1"/>
  </sheetData>
  <mergeCells count="40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4:C44"/>
    <mergeCell ref="E44:F44"/>
    <mergeCell ref="A45:A48"/>
    <mergeCell ref="D45:D48"/>
    <mergeCell ref="A40:A41"/>
    <mergeCell ref="B40:F40"/>
    <mergeCell ref="B41:F41"/>
    <mergeCell ref="A42:F42"/>
    <mergeCell ref="B43:C43"/>
    <mergeCell ref="E43:F43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7"/>
  <sheetViews>
    <sheetView topLeftCell="A25" zoomScaleNormal="100" zoomScalePageLayoutView="130" workbookViewId="0">
      <selection sqref="A1:F1"/>
    </sheetView>
  </sheetViews>
  <sheetFormatPr defaultColWidth="11.44140625" defaultRowHeight="17.25"/>
  <cols>
    <col min="1" max="1" width="12.77734375" customWidth="1"/>
    <col min="2" max="2" width="18.6640625" style="34" customWidth="1"/>
    <col min="3" max="3" width="27.77734375" style="34" customWidth="1"/>
    <col min="4" max="4" width="11.77734375" style="34" customWidth="1"/>
    <col min="5" max="5" width="18.44140625" style="34" customWidth="1"/>
    <col min="6" max="6" width="33.109375" style="35" customWidth="1"/>
    <col min="7" max="7" width="16.77734375" customWidth="1"/>
  </cols>
  <sheetData>
    <row r="1" spans="1:10" ht="36" customHeight="1">
      <c r="A1" s="98"/>
      <c r="B1" s="98"/>
      <c r="C1" s="98"/>
      <c r="D1" s="98"/>
      <c r="E1" s="98"/>
      <c r="F1" s="98"/>
    </row>
    <row r="2" spans="1:10" ht="20.100000000000001" customHeight="1">
      <c r="A2" s="46" t="s">
        <v>0</v>
      </c>
      <c r="B2" s="1">
        <v>42546</v>
      </c>
      <c r="C2" s="2"/>
      <c r="D2" s="1"/>
      <c r="E2" s="3" t="s">
        <v>1</v>
      </c>
      <c r="F2" s="4"/>
      <c r="G2" s="5">
        <f>SUM(D4:D8)+SUM(F4:F8)</f>
        <v>1.01</v>
      </c>
    </row>
    <row r="3" spans="1:10" ht="24" customHeight="1">
      <c r="A3" s="99" t="s">
        <v>2</v>
      </c>
      <c r="B3" s="100"/>
      <c r="C3" s="6" t="s">
        <v>3</v>
      </c>
      <c r="D3" s="6" t="s">
        <v>4</v>
      </c>
      <c r="E3" s="6" t="s">
        <v>5</v>
      </c>
      <c r="F3" s="7" t="s">
        <v>4</v>
      </c>
    </row>
    <row r="4" spans="1:10" ht="17.100000000000001" customHeight="1">
      <c r="A4" s="46" t="s">
        <v>6</v>
      </c>
      <c r="B4" s="8">
        <v>830000</v>
      </c>
      <c r="C4" s="9" t="s">
        <v>7</v>
      </c>
      <c r="D4" s="10">
        <v>0.04</v>
      </c>
      <c r="E4" s="11" t="s">
        <v>8</v>
      </c>
      <c r="F4" s="10">
        <v>0.08</v>
      </c>
    </row>
    <row r="5" spans="1:10" ht="17.100000000000001" customHeight="1">
      <c r="A5" s="46" t="s">
        <v>9</v>
      </c>
      <c r="B5" s="12">
        <f>B6-B4</f>
        <v>2264100</v>
      </c>
      <c r="C5" s="11" t="s">
        <v>10</v>
      </c>
      <c r="D5" s="10">
        <v>0.05</v>
      </c>
      <c r="E5" s="11" t="s">
        <v>11</v>
      </c>
      <c r="F5" s="10">
        <v>0.11</v>
      </c>
      <c r="G5" s="13">
        <f>B7+B6</f>
        <v>64384800</v>
      </c>
    </row>
    <row r="6" spans="1:10" ht="17.100000000000001" customHeight="1">
      <c r="A6" s="46" t="s">
        <v>12</v>
      </c>
      <c r="B6" s="12">
        <v>3094100</v>
      </c>
      <c r="C6" s="9" t="s">
        <v>13</v>
      </c>
      <c r="D6" s="10">
        <v>0.06</v>
      </c>
      <c r="E6" s="11" t="s">
        <v>14</v>
      </c>
      <c r="F6" s="10">
        <v>0.06</v>
      </c>
      <c r="G6" s="14"/>
      <c r="H6" s="15"/>
    </row>
    <row r="7" spans="1:10" ht="17.100000000000001" customHeight="1">
      <c r="A7" s="46" t="s">
        <v>15</v>
      </c>
      <c r="B7" s="12">
        <v>61290700</v>
      </c>
      <c r="C7" s="11" t="s">
        <v>16</v>
      </c>
      <c r="D7" s="10">
        <v>0.15</v>
      </c>
      <c r="E7" s="11" t="s">
        <v>17</v>
      </c>
      <c r="F7" s="10">
        <v>0.1</v>
      </c>
      <c r="G7" s="16"/>
    </row>
    <row r="8" spans="1:10" ht="17.100000000000001" customHeight="1">
      <c r="A8" s="46" t="s">
        <v>18</v>
      </c>
      <c r="B8" s="12">
        <v>82279380</v>
      </c>
      <c r="C8" s="9" t="s">
        <v>19</v>
      </c>
      <c r="D8" s="10">
        <v>0.02</v>
      </c>
      <c r="E8" s="11" t="s">
        <v>155</v>
      </c>
      <c r="F8" s="10">
        <v>0.34</v>
      </c>
    </row>
    <row r="9" spans="1:10" ht="17.100000000000001" customHeight="1">
      <c r="A9" s="46" t="s">
        <v>20</v>
      </c>
      <c r="B9" s="17">
        <f>B7/B8</f>
        <v>0.74490959946465318</v>
      </c>
      <c r="C9" s="9"/>
      <c r="D9" s="10"/>
      <c r="E9" s="11"/>
      <c r="F9" s="18"/>
    </row>
    <row r="10" spans="1:10" ht="27.95" customHeight="1">
      <c r="A10" s="76" t="s">
        <v>21</v>
      </c>
      <c r="B10" s="76"/>
      <c r="C10" s="76"/>
      <c r="D10" s="76"/>
      <c r="E10" s="76"/>
      <c r="F10" s="76"/>
    </row>
    <row r="11" spans="1:10" ht="17.100000000000001" customHeight="1">
      <c r="A11" s="92" t="s">
        <v>66</v>
      </c>
      <c r="B11" s="46" t="s">
        <v>22</v>
      </c>
      <c r="C11" s="46" t="s">
        <v>23</v>
      </c>
      <c r="D11" s="46" t="s">
        <v>24</v>
      </c>
      <c r="E11" s="46"/>
      <c r="F11" s="19" t="s">
        <v>25</v>
      </c>
    </row>
    <row r="12" spans="1:10" ht="17.100000000000001" customHeight="1">
      <c r="A12" s="92"/>
      <c r="B12" s="20" t="s">
        <v>79</v>
      </c>
      <c r="C12" s="4" t="s">
        <v>156</v>
      </c>
      <c r="D12" s="101" t="s">
        <v>26</v>
      </c>
      <c r="E12" s="20" t="s">
        <v>58</v>
      </c>
      <c r="F12" s="4">
        <v>15</v>
      </c>
      <c r="J12" s="21">
        <v>93050750</v>
      </c>
    </row>
    <row r="13" spans="1:10" ht="17.100000000000001" customHeight="1">
      <c r="A13" s="92"/>
      <c r="B13" s="20" t="s">
        <v>54</v>
      </c>
      <c r="C13" s="4" t="s">
        <v>157</v>
      </c>
      <c r="D13" s="101"/>
      <c r="E13" s="20" t="s">
        <v>159</v>
      </c>
      <c r="F13" s="4">
        <v>6</v>
      </c>
    </row>
    <row r="14" spans="1:10" ht="17.100000000000001" customHeight="1">
      <c r="A14" s="92"/>
      <c r="B14" s="20" t="s">
        <v>55</v>
      </c>
      <c r="C14" s="4" t="s">
        <v>61</v>
      </c>
      <c r="D14" s="101" t="s">
        <v>27</v>
      </c>
      <c r="E14" s="20" t="s">
        <v>160</v>
      </c>
      <c r="F14" s="22">
        <v>0</v>
      </c>
    </row>
    <row r="15" spans="1:10" ht="17.100000000000001" customHeight="1">
      <c r="A15" s="92"/>
      <c r="B15" s="20" t="s">
        <v>82</v>
      </c>
      <c r="C15" s="4" t="s">
        <v>158</v>
      </c>
      <c r="D15" s="101"/>
      <c r="E15" s="20" t="s">
        <v>161</v>
      </c>
      <c r="F15" s="22">
        <v>0</v>
      </c>
    </row>
    <row r="16" spans="1:10" ht="27.95" customHeight="1">
      <c r="A16" s="76"/>
      <c r="B16" s="76"/>
      <c r="C16" s="76"/>
      <c r="D16" s="76"/>
      <c r="E16" s="76"/>
      <c r="F16" s="76"/>
    </row>
    <row r="17" spans="1:6" ht="18.95" customHeight="1">
      <c r="A17" s="23"/>
      <c r="B17" s="46" t="s">
        <v>28</v>
      </c>
      <c r="C17" s="46" t="s">
        <v>29</v>
      </c>
      <c r="D17" s="46" t="s">
        <v>30</v>
      </c>
      <c r="E17" s="95" t="s">
        <v>31</v>
      </c>
      <c r="F17" s="96"/>
    </row>
    <row r="18" spans="1:6" ht="17.100000000000001" customHeight="1">
      <c r="A18" s="92" t="s">
        <v>32</v>
      </c>
      <c r="B18" s="24">
        <v>0.54166666666666663</v>
      </c>
      <c r="C18" s="24" t="s">
        <v>152</v>
      </c>
      <c r="D18" s="25" t="s">
        <v>131</v>
      </c>
      <c r="E18" s="93" t="s">
        <v>132</v>
      </c>
      <c r="F18" s="94"/>
    </row>
    <row r="19" spans="1:6" ht="17.100000000000001" customHeight="1">
      <c r="A19" s="92"/>
      <c r="B19" s="24">
        <v>0.58333333333333337</v>
      </c>
      <c r="C19" s="24" t="s">
        <v>133</v>
      </c>
      <c r="D19" s="25">
        <v>3</v>
      </c>
      <c r="E19" s="93"/>
      <c r="F19" s="94"/>
    </row>
    <row r="20" spans="1:6" ht="17.100000000000001" customHeight="1">
      <c r="A20" s="92"/>
      <c r="B20" s="24"/>
      <c r="C20" s="24"/>
      <c r="D20" s="25"/>
      <c r="E20" s="93"/>
      <c r="F20" s="94"/>
    </row>
    <row r="21" spans="1:6" ht="17.100000000000001" customHeight="1">
      <c r="A21" s="92"/>
      <c r="B21" s="24"/>
      <c r="C21" s="24"/>
      <c r="D21" s="25"/>
      <c r="E21" s="93"/>
      <c r="F21" s="94"/>
    </row>
    <row r="22" spans="1:6" ht="17.100000000000001" customHeight="1">
      <c r="A22" s="92"/>
      <c r="B22" s="24"/>
      <c r="C22" s="24"/>
      <c r="D22" s="25"/>
      <c r="E22" s="93"/>
      <c r="F22" s="94"/>
    </row>
    <row r="23" spans="1:6" ht="17.100000000000001" customHeight="1">
      <c r="A23" s="97"/>
      <c r="B23" s="24"/>
      <c r="C23" s="4"/>
      <c r="D23" s="25"/>
      <c r="E23" s="93"/>
      <c r="F23" s="94"/>
    </row>
    <row r="24" spans="1:6" ht="17.100000000000001" customHeight="1">
      <c r="A24" s="92" t="s">
        <v>33</v>
      </c>
      <c r="B24" s="24">
        <v>0.70833333333333337</v>
      </c>
      <c r="C24" s="24" t="s">
        <v>134</v>
      </c>
      <c r="D24" s="25">
        <v>2</v>
      </c>
      <c r="E24" s="93"/>
      <c r="F24" s="94"/>
    </row>
    <row r="25" spans="1:6" ht="17.100000000000001" customHeight="1">
      <c r="A25" s="92"/>
      <c r="B25" s="24">
        <v>0.75</v>
      </c>
      <c r="C25" s="24" t="s">
        <v>135</v>
      </c>
      <c r="D25" s="25" t="s">
        <v>136</v>
      </c>
      <c r="E25" s="93" t="s">
        <v>137</v>
      </c>
      <c r="F25" s="94"/>
    </row>
    <row r="26" spans="1:6" ht="17.100000000000001" customHeight="1">
      <c r="A26" s="92"/>
      <c r="B26" s="24">
        <v>0.79166666666666663</v>
      </c>
      <c r="C26" s="24" t="s">
        <v>138</v>
      </c>
      <c r="D26" s="25">
        <v>2</v>
      </c>
      <c r="E26" s="93"/>
      <c r="F26" s="94"/>
    </row>
    <row r="27" spans="1:6" ht="17.100000000000001" customHeight="1">
      <c r="A27" s="92"/>
      <c r="B27" s="24">
        <v>0.79166666666666663</v>
      </c>
      <c r="C27" s="24" t="s">
        <v>139</v>
      </c>
      <c r="D27" s="25">
        <v>4</v>
      </c>
      <c r="E27" s="93"/>
      <c r="F27" s="94"/>
    </row>
    <row r="28" spans="1:6" ht="17.100000000000001" customHeight="1">
      <c r="A28" s="92"/>
      <c r="B28" s="24">
        <v>0.8125</v>
      </c>
      <c r="C28" s="24" t="s">
        <v>140</v>
      </c>
      <c r="D28" s="25">
        <v>2</v>
      </c>
      <c r="E28" s="93"/>
      <c r="F28" s="94"/>
    </row>
    <row r="29" spans="1:6" ht="17.100000000000001" customHeight="1">
      <c r="A29" s="92"/>
      <c r="B29" s="24"/>
      <c r="C29" s="24"/>
      <c r="D29" s="25"/>
      <c r="E29" s="93"/>
      <c r="F29" s="94"/>
    </row>
    <row r="30" spans="1:6" ht="26.1" customHeight="1">
      <c r="A30" s="76" t="s">
        <v>34</v>
      </c>
      <c r="B30" s="76"/>
      <c r="C30" s="76"/>
      <c r="D30" s="76"/>
      <c r="E30" s="76"/>
      <c r="F30" s="76"/>
    </row>
    <row r="31" spans="1:6" ht="17.100000000000001" customHeight="1">
      <c r="A31" s="70" t="s">
        <v>35</v>
      </c>
      <c r="B31" s="26" t="s">
        <v>36</v>
      </c>
      <c r="C31" s="27" t="s">
        <v>145</v>
      </c>
      <c r="D31" s="70" t="s">
        <v>37</v>
      </c>
      <c r="E31" s="46" t="s">
        <v>36</v>
      </c>
      <c r="F31" s="28" t="s">
        <v>141</v>
      </c>
    </row>
    <row r="32" spans="1:6" ht="17.100000000000001" customHeight="1">
      <c r="A32" s="85"/>
      <c r="B32" s="29" t="s">
        <v>38</v>
      </c>
      <c r="C32" s="27" t="s">
        <v>74</v>
      </c>
      <c r="D32" s="86"/>
      <c r="E32" s="19" t="s">
        <v>39</v>
      </c>
      <c r="F32" s="28" t="s">
        <v>142</v>
      </c>
    </row>
    <row r="33" spans="1:6" ht="17.100000000000001" customHeight="1">
      <c r="A33" s="85"/>
      <c r="B33" s="30" t="s">
        <v>40</v>
      </c>
      <c r="C33" s="27" t="s">
        <v>62</v>
      </c>
      <c r="D33" s="86"/>
      <c r="E33" s="19" t="s">
        <v>41</v>
      </c>
      <c r="F33" s="28" t="s">
        <v>144</v>
      </c>
    </row>
    <row r="34" spans="1:6" ht="17.100000000000001" customHeight="1">
      <c r="A34" s="71"/>
      <c r="B34" s="30" t="s">
        <v>42</v>
      </c>
      <c r="C34" s="27" t="s">
        <v>146</v>
      </c>
      <c r="D34" s="87"/>
      <c r="E34" s="19" t="s">
        <v>43</v>
      </c>
      <c r="F34" s="28" t="s">
        <v>143</v>
      </c>
    </row>
    <row r="35" spans="1:6" ht="17.100000000000001" customHeight="1">
      <c r="A35" s="72"/>
      <c r="B35" s="30" t="s">
        <v>44</v>
      </c>
      <c r="C35" s="27" t="s">
        <v>147</v>
      </c>
      <c r="D35" s="88"/>
      <c r="E35" s="19" t="s">
        <v>45</v>
      </c>
      <c r="F35" s="28"/>
    </row>
    <row r="36" spans="1:6" ht="27" customHeight="1">
      <c r="A36" s="76" t="s">
        <v>34</v>
      </c>
      <c r="B36" s="76"/>
      <c r="C36" s="76"/>
      <c r="D36" s="76"/>
      <c r="E36" s="76"/>
      <c r="F36" s="76"/>
    </row>
    <row r="37" spans="1:6" ht="17.100000000000001" customHeight="1">
      <c r="A37" s="70" t="s">
        <v>46</v>
      </c>
      <c r="B37" s="89" t="s">
        <v>150</v>
      </c>
      <c r="C37" s="90"/>
      <c r="D37" s="90"/>
      <c r="E37" s="90"/>
      <c r="F37" s="91"/>
    </row>
    <row r="38" spans="1:6" ht="17.100000000000001" customHeight="1">
      <c r="A38" s="71"/>
      <c r="B38" s="89" t="s">
        <v>148</v>
      </c>
      <c r="C38" s="90"/>
      <c r="D38" s="90"/>
      <c r="E38" s="90"/>
      <c r="F38" s="91"/>
    </row>
    <row r="39" spans="1:6" ht="17.100000000000001" customHeight="1">
      <c r="A39" s="72"/>
      <c r="B39" s="89" t="s">
        <v>149</v>
      </c>
      <c r="C39" s="90"/>
      <c r="D39" s="90"/>
      <c r="E39" s="90"/>
      <c r="F39" s="91"/>
    </row>
    <row r="40" spans="1:6" ht="21.75" customHeight="1">
      <c r="A40" s="70" t="s">
        <v>37</v>
      </c>
      <c r="B40" s="73" t="s">
        <v>151</v>
      </c>
      <c r="C40" s="74"/>
      <c r="D40" s="74"/>
      <c r="E40" s="74"/>
      <c r="F40" s="75"/>
    </row>
    <row r="41" spans="1:6" ht="21.75" customHeight="1">
      <c r="A41" s="85"/>
      <c r="B41" s="73" t="s">
        <v>162</v>
      </c>
      <c r="C41" s="74"/>
      <c r="D41" s="74"/>
      <c r="E41" s="74"/>
      <c r="F41" s="75"/>
    </row>
    <row r="42" spans="1:6" ht="21.75" customHeight="1">
      <c r="A42" s="85"/>
      <c r="B42" s="104" t="s">
        <v>154</v>
      </c>
      <c r="C42" s="105"/>
      <c r="D42" s="105"/>
      <c r="E42" s="105"/>
      <c r="F42" s="106"/>
    </row>
    <row r="43" spans="1:6" ht="21.75" customHeight="1">
      <c r="A43" s="85"/>
      <c r="B43" s="107"/>
      <c r="C43" s="108"/>
      <c r="D43" s="108"/>
      <c r="E43" s="108"/>
      <c r="F43" s="109"/>
    </row>
    <row r="44" spans="1:6" ht="21.75" customHeight="1">
      <c r="A44" s="85"/>
      <c r="B44" s="107"/>
      <c r="C44" s="108"/>
      <c r="D44" s="108"/>
      <c r="E44" s="108"/>
      <c r="F44" s="109"/>
    </row>
    <row r="45" spans="1:6" ht="159.75" customHeight="1">
      <c r="A45" s="85"/>
      <c r="B45" s="104" t="s">
        <v>153</v>
      </c>
      <c r="C45" s="105"/>
      <c r="D45" s="105"/>
      <c r="E45" s="105"/>
      <c r="F45" s="106"/>
    </row>
    <row r="46" spans="1:6" ht="24" customHeight="1">
      <c r="A46" s="76"/>
      <c r="B46" s="76"/>
      <c r="C46" s="76"/>
      <c r="D46" s="76"/>
      <c r="E46" s="76"/>
      <c r="F46" s="76"/>
    </row>
    <row r="47" spans="1:6" ht="27" customHeight="1">
      <c r="A47" s="47" t="s">
        <v>35</v>
      </c>
      <c r="B47" s="77"/>
      <c r="C47" s="78"/>
      <c r="D47" s="47" t="s">
        <v>37</v>
      </c>
      <c r="E47" s="77"/>
      <c r="F47" s="78"/>
    </row>
    <row r="48" spans="1:6" ht="24" customHeight="1">
      <c r="A48" s="63" t="s">
        <v>47</v>
      </c>
      <c r="B48" s="64"/>
      <c r="C48" s="65"/>
      <c r="D48" s="45" t="s">
        <v>48</v>
      </c>
      <c r="E48" s="102"/>
      <c r="F48" s="103"/>
    </row>
    <row r="49" spans="1:6" ht="17.100000000000001" customHeight="1">
      <c r="A49" s="68" t="s">
        <v>35</v>
      </c>
      <c r="B49" s="31" t="s">
        <v>49</v>
      </c>
      <c r="C49" s="31" t="s">
        <v>50</v>
      </c>
      <c r="D49" s="68" t="s">
        <v>37</v>
      </c>
      <c r="E49" s="31" t="s">
        <v>51</v>
      </c>
      <c r="F49" s="31" t="s">
        <v>52</v>
      </c>
    </row>
    <row r="50" spans="1:6" ht="17.100000000000001" customHeight="1">
      <c r="A50" s="68"/>
      <c r="B50" s="32"/>
      <c r="C50" s="32"/>
      <c r="D50" s="69"/>
      <c r="E50" s="32"/>
      <c r="F50" s="33"/>
    </row>
    <row r="51" spans="1:6" ht="17.100000000000001" customHeight="1">
      <c r="A51" s="68"/>
      <c r="B51" s="32"/>
      <c r="C51" s="32"/>
      <c r="D51" s="69"/>
      <c r="E51" s="32"/>
      <c r="F51" s="33"/>
    </row>
    <row r="52" spans="1:6" ht="17.100000000000001" customHeight="1">
      <c r="A52" s="68"/>
      <c r="B52" s="32"/>
      <c r="C52" s="32"/>
      <c r="D52" s="69"/>
      <c r="E52" s="32"/>
      <c r="F52" s="33"/>
    </row>
    <row r="53" spans="1:6" ht="15" customHeight="1"/>
    <row r="54" spans="1:6" ht="15" customHeight="1">
      <c r="F54" s="35" t="s">
        <v>53</v>
      </c>
    </row>
    <row r="55" spans="1:6" ht="15" customHeight="1"/>
    <row r="56" spans="1:6" ht="15" customHeight="1"/>
    <row r="57" spans="1:6" ht="15" customHeight="1"/>
  </sheetData>
  <mergeCells count="42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B40:F40"/>
    <mergeCell ref="A46:F46"/>
    <mergeCell ref="B47:C47"/>
    <mergeCell ref="E47:F47"/>
    <mergeCell ref="A40:A45"/>
    <mergeCell ref="A48:C48"/>
    <mergeCell ref="E48:F48"/>
    <mergeCell ref="A49:A52"/>
    <mergeCell ref="D49:D52"/>
    <mergeCell ref="B41:F41"/>
    <mergeCell ref="B42:F44"/>
    <mergeCell ref="B45:F4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8"/>
  <sheetViews>
    <sheetView topLeftCell="A31" zoomScaleNormal="100" zoomScalePageLayoutView="130" workbookViewId="0">
      <selection activeCell="B44" sqref="B44:F46"/>
    </sheetView>
  </sheetViews>
  <sheetFormatPr defaultColWidth="11.44140625" defaultRowHeight="17.25"/>
  <cols>
    <col min="1" max="1" width="12.77734375" customWidth="1"/>
    <col min="2" max="2" width="18.6640625" style="34" customWidth="1"/>
    <col min="3" max="3" width="27.77734375" style="34" customWidth="1"/>
    <col min="4" max="4" width="11.77734375" style="34" customWidth="1"/>
    <col min="5" max="5" width="18.44140625" style="34" customWidth="1"/>
    <col min="6" max="6" width="33.109375" style="35" customWidth="1"/>
    <col min="7" max="7" width="16.77734375" customWidth="1"/>
  </cols>
  <sheetData>
    <row r="1" spans="1:10" ht="36" customHeight="1">
      <c r="A1" s="98"/>
      <c r="B1" s="98"/>
      <c r="C1" s="98"/>
      <c r="D1" s="98"/>
      <c r="E1" s="98"/>
      <c r="F1" s="98"/>
    </row>
    <row r="2" spans="1:10" ht="20.100000000000001" customHeight="1">
      <c r="A2" s="50" t="s">
        <v>0</v>
      </c>
      <c r="B2" s="1">
        <v>42547</v>
      </c>
      <c r="C2" s="2"/>
      <c r="D2" s="1"/>
      <c r="E2" s="3" t="s">
        <v>1</v>
      </c>
      <c r="F2" s="4"/>
      <c r="G2" s="5">
        <f>SUM(D4:D8)+SUM(F4:F8)</f>
        <v>0.99</v>
      </c>
    </row>
    <row r="3" spans="1:10" ht="24" customHeight="1">
      <c r="A3" s="99" t="s">
        <v>2</v>
      </c>
      <c r="B3" s="100"/>
      <c r="C3" s="6" t="s">
        <v>3</v>
      </c>
      <c r="D3" s="6" t="s">
        <v>4</v>
      </c>
      <c r="E3" s="6" t="s">
        <v>5</v>
      </c>
      <c r="F3" s="7" t="s">
        <v>4</v>
      </c>
    </row>
    <row r="4" spans="1:10" ht="17.100000000000001" customHeight="1">
      <c r="A4" s="50" t="s">
        <v>6</v>
      </c>
      <c r="B4" s="8">
        <v>957000</v>
      </c>
      <c r="C4" s="9" t="s">
        <v>7</v>
      </c>
      <c r="D4" s="10">
        <v>7.0000000000000007E-2</v>
      </c>
      <c r="E4" s="11" t="s">
        <v>8</v>
      </c>
      <c r="F4" s="10">
        <v>0.14000000000000001</v>
      </c>
    </row>
    <row r="5" spans="1:10" ht="17.100000000000001" customHeight="1">
      <c r="A5" s="50" t="s">
        <v>9</v>
      </c>
      <c r="B5" s="12">
        <f>B6-B4</f>
        <v>1128000</v>
      </c>
      <c r="C5" s="11" t="s">
        <v>10</v>
      </c>
      <c r="D5" s="10">
        <v>0.08</v>
      </c>
      <c r="E5" s="11" t="s">
        <v>11</v>
      </c>
      <c r="F5" s="10">
        <v>0.12</v>
      </c>
      <c r="G5" s="13">
        <f>B7+B6</f>
        <v>65460700</v>
      </c>
    </row>
    <row r="6" spans="1:10" ht="17.100000000000001" customHeight="1">
      <c r="A6" s="50" t="s">
        <v>12</v>
      </c>
      <c r="B6" s="12">
        <v>2085000</v>
      </c>
      <c r="C6" s="9" t="s">
        <v>13</v>
      </c>
      <c r="D6" s="10">
        <v>0.11</v>
      </c>
      <c r="E6" s="11" t="s">
        <v>14</v>
      </c>
      <c r="F6" s="10">
        <v>0.04</v>
      </c>
      <c r="G6" s="14"/>
      <c r="H6" s="15"/>
    </row>
    <row r="7" spans="1:10" ht="17.100000000000001" customHeight="1">
      <c r="A7" s="50" t="s">
        <v>15</v>
      </c>
      <c r="B7" s="12">
        <v>63375700</v>
      </c>
      <c r="C7" s="11" t="s">
        <v>16</v>
      </c>
      <c r="D7" s="10">
        <v>0.27</v>
      </c>
      <c r="E7" s="11" t="s">
        <v>17</v>
      </c>
      <c r="F7" s="10">
        <v>0.14000000000000001</v>
      </c>
      <c r="G7" s="16"/>
    </row>
    <row r="8" spans="1:10" ht="17.100000000000001" customHeight="1">
      <c r="A8" s="50" t="s">
        <v>18</v>
      </c>
      <c r="B8" s="12">
        <v>82279380</v>
      </c>
      <c r="C8" s="9" t="s">
        <v>19</v>
      </c>
      <c r="D8" s="10">
        <v>0.02</v>
      </c>
      <c r="E8" s="11"/>
      <c r="F8" s="10"/>
    </row>
    <row r="9" spans="1:10" ht="17.100000000000001" customHeight="1">
      <c r="A9" s="50" t="s">
        <v>20</v>
      </c>
      <c r="B9" s="17">
        <f>B7/B8</f>
        <v>0.77025009182130444</v>
      </c>
      <c r="C9" s="9"/>
      <c r="D9" s="10"/>
      <c r="E9" s="11"/>
      <c r="F9" s="18"/>
    </row>
    <row r="10" spans="1:10" ht="27.95" customHeight="1">
      <c r="A10" s="76" t="s">
        <v>21</v>
      </c>
      <c r="B10" s="76"/>
      <c r="C10" s="76"/>
      <c r="D10" s="76"/>
      <c r="E10" s="76"/>
      <c r="F10" s="76"/>
    </row>
    <row r="11" spans="1:10" ht="17.100000000000001" customHeight="1">
      <c r="A11" s="92" t="s">
        <v>66</v>
      </c>
      <c r="B11" s="50" t="s">
        <v>22</v>
      </c>
      <c r="C11" s="50" t="s">
        <v>23</v>
      </c>
      <c r="D11" s="50" t="s">
        <v>24</v>
      </c>
      <c r="E11" s="50"/>
      <c r="F11" s="19" t="s">
        <v>25</v>
      </c>
    </row>
    <row r="12" spans="1:10" ht="17.100000000000001" customHeight="1">
      <c r="A12" s="92"/>
      <c r="B12" s="20" t="s">
        <v>79</v>
      </c>
      <c r="C12" s="4" t="s">
        <v>180</v>
      </c>
      <c r="D12" s="101" t="s">
        <v>26</v>
      </c>
      <c r="E12" s="20" t="s">
        <v>183</v>
      </c>
      <c r="F12" s="4">
        <v>6</v>
      </c>
      <c r="J12" s="21">
        <v>93050750</v>
      </c>
    </row>
    <row r="13" spans="1:10" ht="17.100000000000001" customHeight="1">
      <c r="A13" s="92"/>
      <c r="B13" s="20" t="s">
        <v>54</v>
      </c>
      <c r="C13" s="4" t="s">
        <v>181</v>
      </c>
      <c r="D13" s="101"/>
      <c r="E13" s="20" t="s">
        <v>184</v>
      </c>
      <c r="F13" s="4">
        <v>5</v>
      </c>
    </row>
    <row r="14" spans="1:10" ht="17.100000000000001" customHeight="1">
      <c r="A14" s="92"/>
      <c r="B14" s="20" t="s">
        <v>55</v>
      </c>
      <c r="C14" s="4" t="s">
        <v>59</v>
      </c>
      <c r="D14" s="101" t="s">
        <v>27</v>
      </c>
      <c r="E14" s="20" t="s">
        <v>160</v>
      </c>
      <c r="F14" s="22">
        <v>0</v>
      </c>
    </row>
    <row r="15" spans="1:10" ht="17.100000000000001" customHeight="1">
      <c r="A15" s="92"/>
      <c r="B15" s="20" t="s">
        <v>82</v>
      </c>
      <c r="C15" s="4" t="s">
        <v>182</v>
      </c>
      <c r="D15" s="101"/>
      <c r="E15" s="20" t="s">
        <v>185</v>
      </c>
      <c r="F15" s="22">
        <v>0</v>
      </c>
    </row>
    <row r="16" spans="1:10" ht="27.95" customHeight="1">
      <c r="A16" s="76"/>
      <c r="B16" s="76"/>
      <c r="C16" s="76"/>
      <c r="D16" s="76"/>
      <c r="E16" s="76"/>
      <c r="F16" s="76"/>
    </row>
    <row r="17" spans="1:6" ht="18.95" customHeight="1">
      <c r="A17" s="23"/>
      <c r="B17" s="50" t="s">
        <v>28</v>
      </c>
      <c r="C17" s="50" t="s">
        <v>29</v>
      </c>
      <c r="D17" s="50" t="s">
        <v>30</v>
      </c>
      <c r="E17" s="95" t="s">
        <v>31</v>
      </c>
      <c r="F17" s="96"/>
    </row>
    <row r="18" spans="1:6" ht="17.100000000000001" customHeight="1">
      <c r="A18" s="92" t="s">
        <v>32</v>
      </c>
      <c r="B18" s="24">
        <v>0.5</v>
      </c>
      <c r="C18" s="24" t="s">
        <v>163</v>
      </c>
      <c r="D18" s="25">
        <v>4</v>
      </c>
      <c r="E18" s="93"/>
      <c r="F18" s="94"/>
    </row>
    <row r="19" spans="1:6" ht="17.100000000000001" customHeight="1">
      <c r="A19" s="92"/>
      <c r="B19" s="24">
        <v>0.52083333333333337</v>
      </c>
      <c r="C19" s="24" t="s">
        <v>164</v>
      </c>
      <c r="D19" s="25" t="s">
        <v>165</v>
      </c>
      <c r="E19" s="93"/>
      <c r="F19" s="94"/>
    </row>
    <row r="20" spans="1:6" ht="17.100000000000001" customHeight="1">
      <c r="A20" s="92"/>
      <c r="B20" s="24">
        <v>0.53472222222222221</v>
      </c>
      <c r="C20" s="24" t="s">
        <v>56</v>
      </c>
      <c r="D20" s="25">
        <v>5</v>
      </c>
      <c r="E20" s="93"/>
      <c r="F20" s="94"/>
    </row>
    <row r="21" spans="1:6" ht="17.100000000000001" customHeight="1">
      <c r="A21" s="92"/>
      <c r="B21" s="24">
        <v>0.54166666666666663</v>
      </c>
      <c r="C21" s="24" t="s">
        <v>166</v>
      </c>
      <c r="D21" s="25" t="s">
        <v>167</v>
      </c>
      <c r="E21" s="93" t="s">
        <v>168</v>
      </c>
      <c r="F21" s="94"/>
    </row>
    <row r="22" spans="1:6" ht="17.100000000000001" customHeight="1">
      <c r="A22" s="92"/>
      <c r="B22" s="24">
        <v>0.5625</v>
      </c>
      <c r="C22" s="24" t="s">
        <v>169</v>
      </c>
      <c r="D22" s="25" t="s">
        <v>167</v>
      </c>
      <c r="E22" s="93"/>
      <c r="F22" s="94"/>
    </row>
    <row r="23" spans="1:6" ht="17.100000000000001" customHeight="1">
      <c r="A23" s="97"/>
      <c r="B23" s="24"/>
      <c r="C23" s="4"/>
      <c r="D23" s="25"/>
      <c r="E23" s="93"/>
      <c r="F23" s="94"/>
    </row>
    <row r="24" spans="1:6" ht="17.100000000000001" customHeight="1">
      <c r="A24" s="92" t="s">
        <v>33</v>
      </c>
      <c r="B24" s="24">
        <v>0.8125</v>
      </c>
      <c r="C24" s="24" t="s">
        <v>170</v>
      </c>
      <c r="D24" s="25">
        <v>2</v>
      </c>
      <c r="E24" s="93"/>
      <c r="F24" s="94"/>
    </row>
    <row r="25" spans="1:6" ht="17.100000000000001" customHeight="1">
      <c r="A25" s="92"/>
      <c r="B25" s="24">
        <v>0.83333333333333337</v>
      </c>
      <c r="C25" s="24" t="s">
        <v>171</v>
      </c>
      <c r="D25" s="25">
        <v>2</v>
      </c>
      <c r="E25" s="93"/>
      <c r="F25" s="94"/>
    </row>
    <row r="26" spans="1:6" ht="17.100000000000001" customHeight="1">
      <c r="A26" s="92"/>
      <c r="B26" s="24"/>
      <c r="C26" s="24"/>
      <c r="D26" s="25"/>
      <c r="E26" s="93"/>
      <c r="F26" s="94"/>
    </row>
    <row r="27" spans="1:6" ht="17.100000000000001" customHeight="1">
      <c r="A27" s="92"/>
      <c r="B27" s="24"/>
      <c r="C27" s="24"/>
      <c r="D27" s="25"/>
      <c r="E27" s="93"/>
      <c r="F27" s="94"/>
    </row>
    <row r="28" spans="1:6" ht="17.100000000000001" customHeight="1">
      <c r="A28" s="92"/>
      <c r="B28" s="24"/>
      <c r="C28" s="24"/>
      <c r="D28" s="25"/>
      <c r="E28" s="93"/>
      <c r="F28" s="94"/>
    </row>
    <row r="29" spans="1:6" ht="17.100000000000001" customHeight="1">
      <c r="A29" s="92"/>
      <c r="B29" s="24"/>
      <c r="C29" s="24"/>
      <c r="D29" s="25"/>
      <c r="E29" s="93"/>
      <c r="F29" s="94"/>
    </row>
    <row r="30" spans="1:6" ht="26.1" customHeight="1">
      <c r="A30" s="76" t="s">
        <v>34</v>
      </c>
      <c r="B30" s="76"/>
      <c r="C30" s="76"/>
      <c r="D30" s="76"/>
      <c r="E30" s="76"/>
      <c r="F30" s="76"/>
    </row>
    <row r="31" spans="1:6" ht="17.100000000000001" customHeight="1">
      <c r="A31" s="70" t="s">
        <v>35</v>
      </c>
      <c r="B31" s="26" t="s">
        <v>36</v>
      </c>
      <c r="C31" s="27" t="s">
        <v>145</v>
      </c>
      <c r="D31" s="70" t="s">
        <v>37</v>
      </c>
      <c r="E31" s="50" t="s">
        <v>36</v>
      </c>
      <c r="F31" s="28" t="s">
        <v>141</v>
      </c>
    </row>
    <row r="32" spans="1:6" ht="17.100000000000001" customHeight="1">
      <c r="A32" s="85"/>
      <c r="B32" s="29" t="s">
        <v>38</v>
      </c>
      <c r="C32" s="27" t="s">
        <v>74</v>
      </c>
      <c r="D32" s="86"/>
      <c r="E32" s="19" t="s">
        <v>39</v>
      </c>
      <c r="F32" s="28" t="s">
        <v>172</v>
      </c>
    </row>
    <row r="33" spans="1:6" ht="17.100000000000001" customHeight="1">
      <c r="A33" s="85"/>
      <c r="B33" s="30" t="s">
        <v>40</v>
      </c>
      <c r="C33" s="27" t="s">
        <v>62</v>
      </c>
      <c r="D33" s="86"/>
      <c r="E33" s="19" t="s">
        <v>41</v>
      </c>
      <c r="F33" s="28" t="s">
        <v>57</v>
      </c>
    </row>
    <row r="34" spans="1:6" ht="17.100000000000001" customHeight="1">
      <c r="A34" s="71"/>
      <c r="B34" s="30" t="s">
        <v>42</v>
      </c>
      <c r="C34" s="27" t="s">
        <v>146</v>
      </c>
      <c r="D34" s="87"/>
      <c r="E34" s="19" t="s">
        <v>43</v>
      </c>
      <c r="F34" s="28"/>
    </row>
    <row r="35" spans="1:6" ht="17.100000000000001" customHeight="1">
      <c r="A35" s="72"/>
      <c r="B35" s="30" t="s">
        <v>44</v>
      </c>
      <c r="C35" s="27" t="s">
        <v>147</v>
      </c>
      <c r="D35" s="88"/>
      <c r="E35" s="19" t="s">
        <v>45</v>
      </c>
      <c r="F35" s="28"/>
    </row>
    <row r="36" spans="1:6" ht="27" customHeight="1">
      <c r="A36" s="76" t="s">
        <v>34</v>
      </c>
      <c r="B36" s="76"/>
      <c r="C36" s="76"/>
      <c r="D36" s="76"/>
      <c r="E36" s="76"/>
      <c r="F36" s="76"/>
    </row>
    <row r="37" spans="1:6" ht="17.100000000000001" customHeight="1">
      <c r="A37" s="70" t="s">
        <v>46</v>
      </c>
      <c r="B37" s="89" t="s">
        <v>177</v>
      </c>
      <c r="C37" s="90"/>
      <c r="D37" s="90"/>
      <c r="E37" s="90"/>
      <c r="F37" s="91"/>
    </row>
    <row r="38" spans="1:6" ht="17.100000000000001" customHeight="1">
      <c r="A38" s="71"/>
      <c r="B38" s="89" t="s">
        <v>178</v>
      </c>
      <c r="C38" s="90"/>
      <c r="D38" s="90"/>
      <c r="E38" s="90"/>
      <c r="F38" s="91"/>
    </row>
    <row r="39" spans="1:6" ht="17.100000000000001" customHeight="1">
      <c r="A39" s="72"/>
      <c r="B39" s="89" t="s">
        <v>179</v>
      </c>
      <c r="C39" s="90"/>
      <c r="D39" s="90"/>
      <c r="E39" s="90"/>
      <c r="F39" s="91"/>
    </row>
    <row r="40" spans="1:6" ht="21.75" customHeight="1">
      <c r="A40" s="70" t="s">
        <v>37</v>
      </c>
      <c r="B40" s="73" t="s">
        <v>176</v>
      </c>
      <c r="C40" s="74"/>
      <c r="D40" s="74"/>
      <c r="E40" s="74"/>
      <c r="F40" s="75"/>
    </row>
    <row r="41" spans="1:6" ht="21.75" customHeight="1">
      <c r="A41" s="85"/>
      <c r="B41" s="73" t="s">
        <v>173</v>
      </c>
      <c r="C41" s="74"/>
      <c r="D41" s="74"/>
      <c r="E41" s="74"/>
      <c r="F41" s="75"/>
    </row>
    <row r="42" spans="1:6" ht="21.75" customHeight="1">
      <c r="A42" s="85"/>
      <c r="B42" s="104" t="s">
        <v>174</v>
      </c>
      <c r="C42" s="105"/>
      <c r="D42" s="105"/>
      <c r="E42" s="105"/>
      <c r="F42" s="106"/>
    </row>
    <row r="43" spans="1:6" ht="21.75" customHeight="1">
      <c r="A43" s="85"/>
      <c r="B43" s="110"/>
      <c r="C43" s="111"/>
      <c r="D43" s="111"/>
      <c r="E43" s="111"/>
      <c r="F43" s="112"/>
    </row>
    <row r="44" spans="1:6" ht="21.75" customHeight="1">
      <c r="A44" s="85"/>
      <c r="B44" s="104" t="s">
        <v>175</v>
      </c>
      <c r="C44" s="105"/>
      <c r="D44" s="105"/>
      <c r="E44" s="105"/>
      <c r="F44" s="106"/>
    </row>
    <row r="45" spans="1:6" ht="21.75" customHeight="1">
      <c r="A45" s="85"/>
      <c r="B45" s="107"/>
      <c r="C45" s="108"/>
      <c r="D45" s="108"/>
      <c r="E45" s="108"/>
      <c r="F45" s="109"/>
    </row>
    <row r="46" spans="1:6" ht="21.75" customHeight="1">
      <c r="A46" s="85"/>
      <c r="B46" s="107"/>
      <c r="C46" s="108"/>
      <c r="D46" s="108"/>
      <c r="E46" s="108"/>
      <c r="F46" s="109"/>
    </row>
    <row r="47" spans="1:6" ht="24" customHeight="1">
      <c r="A47" s="76"/>
      <c r="B47" s="76"/>
      <c r="C47" s="76"/>
      <c r="D47" s="76"/>
      <c r="E47" s="76"/>
      <c r="F47" s="76"/>
    </row>
    <row r="48" spans="1:6" ht="27" customHeight="1">
      <c r="A48" s="49" t="s">
        <v>35</v>
      </c>
      <c r="B48" s="77"/>
      <c r="C48" s="78"/>
      <c r="D48" s="49" t="s">
        <v>37</v>
      </c>
      <c r="E48" s="77"/>
      <c r="F48" s="78"/>
    </row>
    <row r="49" spans="1:6" ht="24" customHeight="1">
      <c r="A49" s="63" t="s">
        <v>47</v>
      </c>
      <c r="B49" s="64"/>
      <c r="C49" s="65"/>
      <c r="D49" s="48" t="s">
        <v>48</v>
      </c>
      <c r="E49" s="102"/>
      <c r="F49" s="103"/>
    </row>
    <row r="50" spans="1:6" ht="17.100000000000001" customHeight="1">
      <c r="A50" s="68" t="s">
        <v>35</v>
      </c>
      <c r="B50" s="31" t="s">
        <v>49</v>
      </c>
      <c r="C50" s="31" t="s">
        <v>50</v>
      </c>
      <c r="D50" s="68" t="s">
        <v>37</v>
      </c>
      <c r="E50" s="31" t="s">
        <v>51</v>
      </c>
      <c r="F50" s="31" t="s">
        <v>52</v>
      </c>
    </row>
    <row r="51" spans="1:6" ht="17.100000000000001" customHeight="1">
      <c r="A51" s="68"/>
      <c r="B51" s="32"/>
      <c r="C51" s="32"/>
      <c r="D51" s="69"/>
      <c r="E51" s="32"/>
      <c r="F51" s="33"/>
    </row>
    <row r="52" spans="1:6" ht="17.100000000000001" customHeight="1">
      <c r="A52" s="68"/>
      <c r="B52" s="32"/>
      <c r="C52" s="32"/>
      <c r="D52" s="69"/>
      <c r="E52" s="32"/>
      <c r="F52" s="33"/>
    </row>
    <row r="53" spans="1:6" ht="17.100000000000001" customHeight="1">
      <c r="A53" s="68"/>
      <c r="B53" s="32"/>
      <c r="C53" s="32"/>
      <c r="D53" s="69"/>
      <c r="E53" s="32"/>
      <c r="F53" s="33"/>
    </row>
    <row r="54" spans="1:6" ht="15" customHeight="1"/>
    <row r="55" spans="1:6" ht="15" customHeight="1">
      <c r="F55" s="35" t="s">
        <v>53</v>
      </c>
    </row>
    <row r="56" spans="1:6" ht="15" customHeight="1"/>
    <row r="57" spans="1:6" ht="15" customHeight="1"/>
    <row r="58" spans="1:6" ht="15" customHeight="1"/>
  </sheetData>
  <mergeCells count="42">
    <mergeCell ref="A50:A53"/>
    <mergeCell ref="D50:D53"/>
    <mergeCell ref="A40:A46"/>
    <mergeCell ref="B40:F40"/>
    <mergeCell ref="B41:F41"/>
    <mergeCell ref="A47:F47"/>
    <mergeCell ref="B42:F43"/>
    <mergeCell ref="B44:F46"/>
    <mergeCell ref="B48:C48"/>
    <mergeCell ref="E48:F48"/>
    <mergeCell ref="A49:C49"/>
    <mergeCell ref="E49:F49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7"/>
  <sheetViews>
    <sheetView topLeftCell="A16" zoomScaleNormal="100" zoomScalePageLayoutView="130" workbookViewId="0">
      <selection activeCell="B2" sqref="B2"/>
    </sheetView>
  </sheetViews>
  <sheetFormatPr defaultColWidth="11.44140625" defaultRowHeight="17.25"/>
  <cols>
    <col min="1" max="1" width="12.77734375" customWidth="1"/>
    <col min="2" max="2" width="18.6640625" style="34" customWidth="1"/>
    <col min="3" max="3" width="27.77734375" style="34" customWidth="1"/>
    <col min="4" max="4" width="11.77734375" style="34" customWidth="1"/>
    <col min="5" max="5" width="18.44140625" style="34" customWidth="1"/>
    <col min="6" max="6" width="33.109375" style="35" customWidth="1"/>
    <col min="7" max="7" width="16.77734375" customWidth="1"/>
  </cols>
  <sheetData>
    <row r="1" spans="1:10" ht="36" customHeight="1">
      <c r="A1" s="98"/>
      <c r="B1" s="98"/>
      <c r="C1" s="98"/>
      <c r="D1" s="98"/>
      <c r="E1" s="98"/>
      <c r="F1" s="98"/>
    </row>
    <row r="2" spans="1:10" ht="20.100000000000001" customHeight="1">
      <c r="A2" s="53" t="s">
        <v>0</v>
      </c>
      <c r="B2" s="1">
        <v>42548</v>
      </c>
      <c r="C2" s="2"/>
      <c r="D2" s="1"/>
      <c r="E2" s="3" t="s">
        <v>1</v>
      </c>
      <c r="F2" s="4"/>
      <c r="G2" s="5">
        <f>SUM(D4:D8)+SUM(F4:F8)</f>
        <v>0.98</v>
      </c>
    </row>
    <row r="3" spans="1:10" ht="24" customHeight="1">
      <c r="A3" s="99" t="s">
        <v>2</v>
      </c>
      <c r="B3" s="100"/>
      <c r="C3" s="6" t="s">
        <v>3</v>
      </c>
      <c r="D3" s="6" t="s">
        <v>4</v>
      </c>
      <c r="E3" s="6" t="s">
        <v>5</v>
      </c>
      <c r="F3" s="7" t="s">
        <v>4</v>
      </c>
    </row>
    <row r="4" spans="1:10" ht="17.100000000000001" customHeight="1">
      <c r="A4" s="53" t="s">
        <v>6</v>
      </c>
      <c r="B4" s="8">
        <v>1049000</v>
      </c>
      <c r="C4" s="9" t="s">
        <v>7</v>
      </c>
      <c r="D4" s="10">
        <v>0.05</v>
      </c>
      <c r="E4" s="11" t="s">
        <v>8</v>
      </c>
      <c r="F4" s="10">
        <v>0.11</v>
      </c>
    </row>
    <row r="5" spans="1:10" ht="17.100000000000001" customHeight="1">
      <c r="A5" s="53" t="s">
        <v>9</v>
      </c>
      <c r="B5" s="12">
        <f>B6-B4</f>
        <v>1101000</v>
      </c>
      <c r="C5" s="11" t="s">
        <v>10</v>
      </c>
      <c r="D5" s="10">
        <v>7.0000000000000007E-2</v>
      </c>
      <c r="E5" s="11" t="s">
        <v>11</v>
      </c>
      <c r="F5" s="10">
        <v>0.25</v>
      </c>
      <c r="G5" s="13">
        <f>B7+B6</f>
        <v>67675700</v>
      </c>
    </row>
    <row r="6" spans="1:10" ht="17.100000000000001" customHeight="1">
      <c r="A6" s="53" t="s">
        <v>12</v>
      </c>
      <c r="B6" s="12">
        <v>2150000</v>
      </c>
      <c r="C6" s="9" t="s">
        <v>13</v>
      </c>
      <c r="D6" s="10">
        <v>0.03</v>
      </c>
      <c r="E6" s="11" t="s">
        <v>14</v>
      </c>
      <c r="F6" s="10">
        <v>0.12</v>
      </c>
      <c r="G6" s="14"/>
      <c r="H6" s="15"/>
    </row>
    <row r="7" spans="1:10" ht="17.100000000000001" customHeight="1">
      <c r="A7" s="53" t="s">
        <v>15</v>
      </c>
      <c r="B7" s="12">
        <v>65525700</v>
      </c>
      <c r="C7" s="11" t="s">
        <v>16</v>
      </c>
      <c r="D7" s="10">
        <v>0.11</v>
      </c>
      <c r="E7" s="11" t="s">
        <v>17</v>
      </c>
      <c r="F7" s="10">
        <v>0.22</v>
      </c>
      <c r="G7" s="16"/>
    </row>
    <row r="8" spans="1:10" ht="17.100000000000001" customHeight="1">
      <c r="A8" s="53" t="s">
        <v>18</v>
      </c>
      <c r="B8" s="12">
        <v>82279380</v>
      </c>
      <c r="C8" s="9" t="s">
        <v>19</v>
      </c>
      <c r="D8" s="10">
        <v>0.02</v>
      </c>
      <c r="E8" s="11"/>
      <c r="F8" s="10"/>
    </row>
    <row r="9" spans="1:10" ht="17.100000000000001" customHeight="1">
      <c r="A9" s="53" t="s">
        <v>20</v>
      </c>
      <c r="B9" s="17">
        <f>B7/B8</f>
        <v>0.79638057554638841</v>
      </c>
      <c r="C9" s="9"/>
      <c r="D9" s="10"/>
      <c r="E9" s="11"/>
      <c r="F9" s="18"/>
    </row>
    <row r="10" spans="1:10" ht="27.95" customHeight="1">
      <c r="A10" s="76" t="s">
        <v>21</v>
      </c>
      <c r="B10" s="76"/>
      <c r="C10" s="76"/>
      <c r="D10" s="76"/>
      <c r="E10" s="76"/>
      <c r="F10" s="76"/>
    </row>
    <row r="11" spans="1:10" ht="17.100000000000001" customHeight="1">
      <c r="A11" s="92" t="s">
        <v>66</v>
      </c>
      <c r="B11" s="53" t="s">
        <v>22</v>
      </c>
      <c r="C11" s="53" t="s">
        <v>23</v>
      </c>
      <c r="D11" s="53" t="s">
        <v>24</v>
      </c>
      <c r="E11" s="53"/>
      <c r="F11" s="19" t="s">
        <v>25</v>
      </c>
    </row>
    <row r="12" spans="1:10" ht="17.100000000000001" customHeight="1">
      <c r="A12" s="92"/>
      <c r="B12" s="20" t="s">
        <v>79</v>
      </c>
      <c r="C12" s="4" t="s">
        <v>195</v>
      </c>
      <c r="D12" s="101" t="s">
        <v>26</v>
      </c>
      <c r="E12" s="20" t="s">
        <v>84</v>
      </c>
      <c r="F12" s="4">
        <v>7</v>
      </c>
      <c r="J12" s="21">
        <v>93050750</v>
      </c>
    </row>
    <row r="13" spans="1:10" ht="17.100000000000001" customHeight="1">
      <c r="A13" s="92"/>
      <c r="B13" s="20" t="s">
        <v>54</v>
      </c>
      <c r="C13" s="4" t="s">
        <v>60</v>
      </c>
      <c r="D13" s="101"/>
      <c r="E13" s="20" t="s">
        <v>120</v>
      </c>
      <c r="F13" s="4">
        <v>4</v>
      </c>
    </row>
    <row r="14" spans="1:10" ht="17.100000000000001" customHeight="1">
      <c r="A14" s="92"/>
      <c r="B14" s="20" t="s">
        <v>55</v>
      </c>
      <c r="C14" s="4" t="s">
        <v>196</v>
      </c>
      <c r="D14" s="101" t="s">
        <v>27</v>
      </c>
      <c r="E14" s="20" t="s">
        <v>197</v>
      </c>
      <c r="F14" s="22">
        <v>0</v>
      </c>
    </row>
    <row r="15" spans="1:10" ht="17.100000000000001" customHeight="1">
      <c r="A15" s="92"/>
      <c r="B15" s="20" t="s">
        <v>82</v>
      </c>
      <c r="C15" s="4" t="s">
        <v>181</v>
      </c>
      <c r="D15" s="101"/>
      <c r="E15" s="20" t="s">
        <v>198</v>
      </c>
      <c r="F15" s="22">
        <v>0</v>
      </c>
    </row>
    <row r="16" spans="1:10" ht="27.95" customHeight="1">
      <c r="A16" s="76"/>
      <c r="B16" s="76"/>
      <c r="C16" s="76"/>
      <c r="D16" s="76"/>
      <c r="E16" s="76"/>
      <c r="F16" s="76"/>
    </row>
    <row r="17" spans="1:6" ht="18.95" customHeight="1">
      <c r="A17" s="23"/>
      <c r="B17" s="53" t="s">
        <v>28</v>
      </c>
      <c r="C17" s="53" t="s">
        <v>29</v>
      </c>
      <c r="D17" s="53" t="s">
        <v>30</v>
      </c>
      <c r="E17" s="95" t="s">
        <v>31</v>
      </c>
      <c r="F17" s="96"/>
    </row>
    <row r="18" spans="1:6" ht="17.100000000000001" customHeight="1">
      <c r="A18" s="92" t="s">
        <v>32</v>
      </c>
      <c r="B18" s="24">
        <v>0.5</v>
      </c>
      <c r="C18" s="24" t="s">
        <v>200</v>
      </c>
      <c r="D18" s="25">
        <v>5</v>
      </c>
      <c r="E18" s="93"/>
      <c r="F18" s="94"/>
    </row>
    <row r="19" spans="1:6" ht="17.100000000000001" customHeight="1">
      <c r="A19" s="92"/>
      <c r="B19" s="24"/>
      <c r="C19" s="24"/>
      <c r="D19" s="25"/>
      <c r="E19" s="93"/>
      <c r="F19" s="94"/>
    </row>
    <row r="20" spans="1:6" ht="17.100000000000001" customHeight="1">
      <c r="A20" s="92"/>
      <c r="B20" s="24"/>
      <c r="C20" s="24"/>
      <c r="D20" s="25"/>
      <c r="E20" s="93"/>
      <c r="F20" s="94"/>
    </row>
    <row r="21" spans="1:6" ht="17.100000000000001" customHeight="1">
      <c r="A21" s="92"/>
      <c r="B21" s="24"/>
      <c r="C21" s="24"/>
      <c r="D21" s="25"/>
      <c r="E21" s="93"/>
      <c r="F21" s="94"/>
    </row>
    <row r="22" spans="1:6" ht="17.100000000000001" customHeight="1">
      <c r="A22" s="92"/>
      <c r="B22" s="24"/>
      <c r="C22" s="24"/>
      <c r="D22" s="25"/>
      <c r="E22" s="93"/>
      <c r="F22" s="94"/>
    </row>
    <row r="23" spans="1:6" ht="17.100000000000001" customHeight="1">
      <c r="A23" s="97"/>
      <c r="B23" s="24"/>
      <c r="C23" s="4"/>
      <c r="D23" s="25"/>
      <c r="E23" s="93"/>
      <c r="F23" s="94"/>
    </row>
    <row r="24" spans="1:6" ht="17.100000000000001" customHeight="1">
      <c r="A24" s="92" t="s">
        <v>33</v>
      </c>
      <c r="B24" s="24">
        <v>0.79166666666666663</v>
      </c>
      <c r="C24" s="24" t="s">
        <v>199</v>
      </c>
      <c r="D24" s="25">
        <v>2</v>
      </c>
      <c r="E24" s="93"/>
      <c r="F24" s="94"/>
    </row>
    <row r="25" spans="1:6" ht="17.100000000000001" customHeight="1">
      <c r="A25" s="92"/>
      <c r="B25" s="24">
        <v>0.79166666666666663</v>
      </c>
      <c r="C25" s="24" t="s">
        <v>201</v>
      </c>
      <c r="D25" s="25" t="s">
        <v>202</v>
      </c>
      <c r="E25" s="93"/>
      <c r="F25" s="94"/>
    </row>
    <row r="26" spans="1:6" ht="17.100000000000001" customHeight="1">
      <c r="A26" s="92"/>
      <c r="B26" s="24"/>
      <c r="C26" s="24"/>
      <c r="D26" s="25"/>
      <c r="E26" s="93"/>
      <c r="F26" s="94"/>
    </row>
    <row r="27" spans="1:6" ht="17.100000000000001" customHeight="1">
      <c r="A27" s="92"/>
      <c r="B27" s="24"/>
      <c r="C27" s="24"/>
      <c r="D27" s="25"/>
      <c r="E27" s="93"/>
      <c r="F27" s="94"/>
    </row>
    <row r="28" spans="1:6" ht="17.100000000000001" customHeight="1">
      <c r="A28" s="92"/>
      <c r="B28" s="24"/>
      <c r="C28" s="24"/>
      <c r="D28" s="25"/>
      <c r="E28" s="93"/>
      <c r="F28" s="94"/>
    </row>
    <row r="29" spans="1:6" ht="17.100000000000001" customHeight="1">
      <c r="A29" s="92"/>
      <c r="B29" s="24"/>
      <c r="C29" s="24"/>
      <c r="D29" s="25"/>
      <c r="E29" s="93"/>
      <c r="F29" s="94"/>
    </row>
    <row r="30" spans="1:6" ht="26.1" customHeight="1">
      <c r="A30" s="76" t="s">
        <v>34</v>
      </c>
      <c r="B30" s="76"/>
      <c r="C30" s="76"/>
      <c r="D30" s="76"/>
      <c r="E30" s="76"/>
      <c r="F30" s="76"/>
    </row>
    <row r="31" spans="1:6" ht="17.100000000000001" customHeight="1">
      <c r="A31" s="70" t="s">
        <v>35</v>
      </c>
      <c r="B31" s="26" t="s">
        <v>36</v>
      </c>
      <c r="C31" s="27" t="s">
        <v>62</v>
      </c>
      <c r="D31" s="70" t="s">
        <v>37</v>
      </c>
      <c r="E31" s="53" t="s">
        <v>36</v>
      </c>
      <c r="F31" s="28" t="s">
        <v>192</v>
      </c>
    </row>
    <row r="32" spans="1:6" ht="17.100000000000001" customHeight="1">
      <c r="A32" s="85"/>
      <c r="B32" s="29" t="s">
        <v>38</v>
      </c>
      <c r="C32" s="27" t="s">
        <v>74</v>
      </c>
      <c r="D32" s="86"/>
      <c r="E32" s="19" t="s">
        <v>39</v>
      </c>
      <c r="F32" s="28" t="s">
        <v>193</v>
      </c>
    </row>
    <row r="33" spans="1:6" ht="17.100000000000001" customHeight="1">
      <c r="A33" s="85"/>
      <c r="B33" s="30" t="s">
        <v>40</v>
      </c>
      <c r="C33" s="27" t="s">
        <v>186</v>
      </c>
      <c r="D33" s="86"/>
      <c r="E33" s="19" t="s">
        <v>41</v>
      </c>
      <c r="F33" s="28" t="s">
        <v>194</v>
      </c>
    </row>
    <row r="34" spans="1:6" ht="17.100000000000001" customHeight="1">
      <c r="A34" s="71"/>
      <c r="B34" s="30" t="s">
        <v>42</v>
      </c>
      <c r="C34" s="27" t="s">
        <v>187</v>
      </c>
      <c r="D34" s="87"/>
      <c r="E34" s="19" t="s">
        <v>43</v>
      </c>
      <c r="F34" s="28"/>
    </row>
    <row r="35" spans="1:6" ht="17.100000000000001" customHeight="1">
      <c r="A35" s="72"/>
      <c r="B35" s="30" t="s">
        <v>44</v>
      </c>
      <c r="C35" s="27" t="s">
        <v>188</v>
      </c>
      <c r="D35" s="88"/>
      <c r="E35" s="19" t="s">
        <v>45</v>
      </c>
      <c r="F35" s="28"/>
    </row>
    <row r="36" spans="1:6" ht="27" customHeight="1">
      <c r="A36" s="76" t="s">
        <v>34</v>
      </c>
      <c r="B36" s="76"/>
      <c r="C36" s="76"/>
      <c r="D36" s="76"/>
      <c r="E36" s="76"/>
      <c r="F36" s="76"/>
    </row>
    <row r="37" spans="1:6" ht="17.100000000000001" customHeight="1">
      <c r="A37" s="70" t="s">
        <v>46</v>
      </c>
      <c r="B37" s="89" t="s">
        <v>189</v>
      </c>
      <c r="C37" s="90"/>
      <c r="D37" s="90"/>
      <c r="E37" s="90"/>
      <c r="F37" s="91"/>
    </row>
    <row r="38" spans="1:6" ht="17.100000000000001" customHeight="1">
      <c r="A38" s="71"/>
      <c r="B38" s="89" t="s">
        <v>190</v>
      </c>
      <c r="C38" s="90"/>
      <c r="D38" s="90"/>
      <c r="E38" s="90"/>
      <c r="F38" s="91"/>
    </row>
    <row r="39" spans="1:6" ht="17.100000000000001" customHeight="1">
      <c r="A39" s="72"/>
      <c r="B39" s="89" t="s">
        <v>191</v>
      </c>
      <c r="C39" s="90"/>
      <c r="D39" s="90"/>
      <c r="E39" s="90"/>
      <c r="F39" s="91"/>
    </row>
    <row r="40" spans="1:6" ht="21.75" customHeight="1">
      <c r="A40" s="85" t="s">
        <v>203</v>
      </c>
      <c r="B40" s="73" t="s">
        <v>204</v>
      </c>
      <c r="C40" s="74"/>
      <c r="D40" s="74"/>
      <c r="E40" s="74"/>
      <c r="F40" s="75"/>
    </row>
    <row r="41" spans="1:6" ht="21.75" customHeight="1">
      <c r="A41" s="85"/>
      <c r="B41" s="104" t="s">
        <v>205</v>
      </c>
      <c r="C41" s="105"/>
      <c r="D41" s="105"/>
      <c r="E41" s="105"/>
      <c r="F41" s="106"/>
    </row>
    <row r="42" spans="1:6" ht="21.75" customHeight="1">
      <c r="A42" s="85"/>
      <c r="B42" s="110"/>
      <c r="C42" s="111"/>
      <c r="D42" s="111"/>
      <c r="E42" s="111"/>
      <c r="F42" s="112"/>
    </row>
    <row r="43" spans="1:6" ht="21.75" customHeight="1">
      <c r="A43" s="85"/>
      <c r="B43" s="104" t="s">
        <v>206</v>
      </c>
      <c r="C43" s="105"/>
      <c r="D43" s="105"/>
      <c r="E43" s="105"/>
      <c r="F43" s="106"/>
    </row>
    <row r="44" spans="1:6" ht="21.75" customHeight="1">
      <c r="A44" s="85"/>
      <c r="B44" s="107"/>
      <c r="C44" s="108"/>
      <c r="D44" s="108"/>
      <c r="E44" s="108"/>
      <c r="F44" s="109"/>
    </row>
    <row r="45" spans="1:6" ht="21.75" customHeight="1">
      <c r="A45" s="85"/>
      <c r="B45" s="107"/>
      <c r="C45" s="108"/>
      <c r="D45" s="108"/>
      <c r="E45" s="108"/>
      <c r="F45" s="109"/>
    </row>
    <row r="46" spans="1:6" ht="24" customHeight="1">
      <c r="A46" s="76"/>
      <c r="B46" s="76"/>
      <c r="C46" s="76"/>
      <c r="D46" s="76"/>
      <c r="E46" s="76"/>
      <c r="F46" s="76"/>
    </row>
    <row r="47" spans="1:6" ht="27" customHeight="1">
      <c r="A47" s="52" t="s">
        <v>35</v>
      </c>
      <c r="B47" s="77"/>
      <c r="C47" s="78"/>
      <c r="D47" s="52" t="s">
        <v>37</v>
      </c>
      <c r="E47" s="77"/>
      <c r="F47" s="78"/>
    </row>
    <row r="48" spans="1:6" ht="24" customHeight="1">
      <c r="A48" s="63" t="s">
        <v>47</v>
      </c>
      <c r="B48" s="64"/>
      <c r="C48" s="65"/>
      <c r="D48" s="51" t="s">
        <v>48</v>
      </c>
      <c r="E48" s="102"/>
      <c r="F48" s="103"/>
    </row>
    <row r="49" spans="1:6" ht="17.100000000000001" customHeight="1">
      <c r="A49" s="68" t="s">
        <v>35</v>
      </c>
      <c r="B49" s="31" t="s">
        <v>49</v>
      </c>
      <c r="C49" s="31" t="s">
        <v>50</v>
      </c>
      <c r="D49" s="68" t="s">
        <v>37</v>
      </c>
      <c r="E49" s="31" t="s">
        <v>51</v>
      </c>
      <c r="F49" s="31" t="s">
        <v>52</v>
      </c>
    </row>
    <row r="50" spans="1:6" ht="17.100000000000001" customHeight="1">
      <c r="A50" s="68"/>
      <c r="B50" s="32"/>
      <c r="C50" s="32"/>
      <c r="D50" s="69"/>
      <c r="E50" s="32"/>
      <c r="F50" s="33"/>
    </row>
    <row r="51" spans="1:6" ht="17.100000000000001" customHeight="1">
      <c r="A51" s="68"/>
      <c r="B51" s="32"/>
      <c r="C51" s="32"/>
      <c r="D51" s="69"/>
      <c r="E51" s="32"/>
      <c r="F51" s="33"/>
    </row>
    <row r="52" spans="1:6" ht="17.100000000000001" customHeight="1">
      <c r="A52" s="68"/>
      <c r="B52" s="32"/>
      <c r="C52" s="32"/>
      <c r="D52" s="69"/>
      <c r="E52" s="32"/>
      <c r="F52" s="33"/>
    </row>
    <row r="53" spans="1:6" ht="15" customHeight="1"/>
    <row r="54" spans="1:6" ht="15" customHeight="1">
      <c r="F54" s="35" t="s">
        <v>53</v>
      </c>
    </row>
    <row r="55" spans="1:6" ht="15" customHeight="1"/>
    <row r="56" spans="1:6" ht="15" customHeight="1"/>
    <row r="57" spans="1:6" ht="15" customHeight="1"/>
  </sheetData>
  <mergeCells count="41">
    <mergeCell ref="B47:C47"/>
    <mergeCell ref="E47:F47"/>
    <mergeCell ref="A48:C48"/>
    <mergeCell ref="E48:F48"/>
    <mergeCell ref="A49:A52"/>
    <mergeCell ref="D49:D52"/>
    <mergeCell ref="A46:F46"/>
    <mergeCell ref="A30:F30"/>
    <mergeCell ref="A31:A35"/>
    <mergeCell ref="D31:D35"/>
    <mergeCell ref="A36:F36"/>
    <mergeCell ref="A37:A39"/>
    <mergeCell ref="B37:F37"/>
    <mergeCell ref="B38:F38"/>
    <mergeCell ref="B39:F39"/>
    <mergeCell ref="A40:A45"/>
    <mergeCell ref="B40:F40"/>
    <mergeCell ref="B41:F42"/>
    <mergeCell ref="B43:F45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6"/>
  <sheetViews>
    <sheetView topLeftCell="A22" zoomScaleNormal="100" zoomScalePageLayoutView="130" workbookViewId="0">
      <selection activeCell="A36" sqref="A36:F36"/>
    </sheetView>
  </sheetViews>
  <sheetFormatPr defaultColWidth="11.44140625" defaultRowHeight="17.25"/>
  <cols>
    <col min="1" max="1" width="12.77734375" customWidth="1"/>
    <col min="2" max="2" width="18.6640625" style="34" customWidth="1"/>
    <col min="3" max="3" width="27.77734375" style="34" customWidth="1"/>
    <col min="4" max="4" width="11.77734375" style="34" customWidth="1"/>
    <col min="5" max="5" width="18.44140625" style="34" customWidth="1"/>
    <col min="6" max="6" width="33.109375" style="35" customWidth="1"/>
    <col min="7" max="7" width="16.77734375" customWidth="1"/>
  </cols>
  <sheetData>
    <row r="1" spans="1:10" ht="36" customHeight="1">
      <c r="A1" s="98"/>
      <c r="B1" s="98"/>
      <c r="C1" s="98"/>
      <c r="D1" s="98"/>
      <c r="E1" s="98"/>
      <c r="F1" s="98"/>
    </row>
    <row r="2" spans="1:10" ht="20.100000000000001" customHeight="1">
      <c r="A2" s="55" t="s">
        <v>0</v>
      </c>
      <c r="B2" s="1">
        <v>42549</v>
      </c>
      <c r="C2" s="2"/>
      <c r="D2" s="1"/>
      <c r="E2" s="3" t="s">
        <v>1</v>
      </c>
      <c r="F2" s="4"/>
      <c r="G2" s="5">
        <f>SUM(D4:D8)+SUM(F4:F8)</f>
        <v>1</v>
      </c>
    </row>
    <row r="3" spans="1:10" ht="24" customHeight="1">
      <c r="A3" s="99" t="s">
        <v>2</v>
      </c>
      <c r="B3" s="100"/>
      <c r="C3" s="6" t="s">
        <v>3</v>
      </c>
      <c r="D3" s="6" t="s">
        <v>4</v>
      </c>
      <c r="E3" s="6" t="s">
        <v>5</v>
      </c>
      <c r="F3" s="7" t="s">
        <v>4</v>
      </c>
    </row>
    <row r="4" spans="1:10" ht="17.100000000000001" customHeight="1">
      <c r="A4" s="55" t="s">
        <v>6</v>
      </c>
      <c r="B4" s="8">
        <v>818000</v>
      </c>
      <c r="C4" s="9" t="s">
        <v>7</v>
      </c>
      <c r="D4" s="10">
        <v>0.02</v>
      </c>
      <c r="E4" s="11" t="s">
        <v>8</v>
      </c>
      <c r="F4" s="10">
        <v>0.1</v>
      </c>
    </row>
    <row r="5" spans="1:10" ht="17.100000000000001" customHeight="1">
      <c r="A5" s="55" t="s">
        <v>9</v>
      </c>
      <c r="B5" s="12">
        <f>B6-B4</f>
        <v>174000</v>
      </c>
      <c r="C5" s="11" t="s">
        <v>10</v>
      </c>
      <c r="D5" s="10">
        <v>0.04</v>
      </c>
      <c r="E5" s="11" t="s">
        <v>11</v>
      </c>
      <c r="F5" s="10">
        <v>0.51</v>
      </c>
      <c r="G5" s="13">
        <f>B7+B6</f>
        <v>66517700</v>
      </c>
    </row>
    <row r="6" spans="1:10" ht="17.100000000000001" customHeight="1">
      <c r="A6" s="55" t="s">
        <v>12</v>
      </c>
      <c r="B6" s="12">
        <v>992000</v>
      </c>
      <c r="C6" s="9" t="s">
        <v>13</v>
      </c>
      <c r="D6" s="10">
        <v>7.0000000000000007E-2</v>
      </c>
      <c r="E6" s="11" t="s">
        <v>14</v>
      </c>
      <c r="F6" s="10">
        <v>0</v>
      </c>
      <c r="G6" s="14"/>
      <c r="H6" s="15"/>
    </row>
    <row r="7" spans="1:10" ht="17.100000000000001" customHeight="1">
      <c r="A7" s="55" t="s">
        <v>15</v>
      </c>
      <c r="B7" s="12">
        <v>65525700</v>
      </c>
      <c r="C7" s="11" t="s">
        <v>16</v>
      </c>
      <c r="D7" s="10">
        <v>0.19</v>
      </c>
      <c r="E7" s="11" t="s">
        <v>17</v>
      </c>
      <c r="F7" s="10">
        <v>7.0000000000000007E-2</v>
      </c>
      <c r="G7" s="16"/>
    </row>
    <row r="8" spans="1:10" ht="17.100000000000001" customHeight="1">
      <c r="A8" s="55" t="s">
        <v>18</v>
      </c>
      <c r="B8" s="12">
        <v>82279380</v>
      </c>
      <c r="C8" s="9" t="s">
        <v>19</v>
      </c>
      <c r="D8" s="10">
        <v>0</v>
      </c>
      <c r="E8" s="11"/>
      <c r="F8" s="10"/>
    </row>
    <row r="9" spans="1:10" ht="17.100000000000001" customHeight="1">
      <c r="A9" s="55" t="s">
        <v>20</v>
      </c>
      <c r="B9" s="17">
        <f>B7/B8</f>
        <v>0.79638057554638841</v>
      </c>
      <c r="C9" s="9"/>
      <c r="D9" s="10"/>
      <c r="E9" s="11"/>
      <c r="F9" s="18"/>
    </row>
    <row r="10" spans="1:10" ht="27.95" customHeight="1">
      <c r="A10" s="76" t="s">
        <v>21</v>
      </c>
      <c r="B10" s="76"/>
      <c r="C10" s="76"/>
      <c r="D10" s="76"/>
      <c r="E10" s="76"/>
      <c r="F10" s="76"/>
    </row>
    <row r="11" spans="1:10" ht="17.100000000000001" customHeight="1">
      <c r="A11" s="92" t="s">
        <v>66</v>
      </c>
      <c r="B11" s="55" t="s">
        <v>22</v>
      </c>
      <c r="C11" s="55" t="s">
        <v>23</v>
      </c>
      <c r="D11" s="55" t="s">
        <v>24</v>
      </c>
      <c r="E11" s="55"/>
      <c r="F11" s="19" t="s">
        <v>25</v>
      </c>
    </row>
    <row r="12" spans="1:10" ht="17.100000000000001" customHeight="1">
      <c r="A12" s="92"/>
      <c r="B12" s="20" t="s">
        <v>79</v>
      </c>
      <c r="C12" s="4" t="s">
        <v>217</v>
      </c>
      <c r="D12" s="101" t="s">
        <v>26</v>
      </c>
      <c r="E12" s="20" t="s">
        <v>84</v>
      </c>
      <c r="F12" s="4">
        <v>6</v>
      </c>
      <c r="J12" s="21">
        <v>93050750</v>
      </c>
    </row>
    <row r="13" spans="1:10" ht="17.100000000000001" customHeight="1">
      <c r="A13" s="92"/>
      <c r="B13" s="20" t="s">
        <v>54</v>
      </c>
      <c r="C13" s="4" t="s">
        <v>218</v>
      </c>
      <c r="D13" s="101"/>
      <c r="E13" s="20" t="s">
        <v>219</v>
      </c>
      <c r="F13" s="4">
        <v>6</v>
      </c>
    </row>
    <row r="14" spans="1:10" ht="17.100000000000001" customHeight="1">
      <c r="A14" s="92"/>
      <c r="B14" s="20" t="s">
        <v>55</v>
      </c>
      <c r="C14" s="4" t="s">
        <v>60</v>
      </c>
      <c r="D14" s="101" t="s">
        <v>27</v>
      </c>
      <c r="E14" s="20" t="s">
        <v>220</v>
      </c>
      <c r="F14" s="22">
        <v>0</v>
      </c>
    </row>
    <row r="15" spans="1:10" ht="17.100000000000001" customHeight="1">
      <c r="A15" s="92"/>
      <c r="B15" s="20" t="s">
        <v>82</v>
      </c>
      <c r="C15" s="4" t="s">
        <v>60</v>
      </c>
      <c r="D15" s="101"/>
      <c r="E15" s="20" t="s">
        <v>221</v>
      </c>
      <c r="F15" s="22">
        <v>0</v>
      </c>
    </row>
    <row r="16" spans="1:10" ht="27.95" customHeight="1">
      <c r="A16" s="76"/>
      <c r="B16" s="76"/>
      <c r="C16" s="76"/>
      <c r="D16" s="76"/>
      <c r="E16" s="76"/>
      <c r="F16" s="76"/>
    </row>
    <row r="17" spans="1:6" ht="18.95" customHeight="1">
      <c r="A17" s="23"/>
      <c r="B17" s="55" t="s">
        <v>28</v>
      </c>
      <c r="C17" s="55" t="s">
        <v>29</v>
      </c>
      <c r="D17" s="55" t="s">
        <v>30</v>
      </c>
      <c r="E17" s="95" t="s">
        <v>31</v>
      </c>
      <c r="F17" s="96"/>
    </row>
    <row r="18" spans="1:6" ht="17.100000000000001" customHeight="1">
      <c r="A18" s="92" t="s">
        <v>32</v>
      </c>
      <c r="B18" s="24">
        <v>0.5</v>
      </c>
      <c r="C18" s="24" t="s">
        <v>207</v>
      </c>
      <c r="D18" s="25">
        <v>3</v>
      </c>
      <c r="E18" s="93"/>
      <c r="F18" s="94"/>
    </row>
    <row r="19" spans="1:6" ht="17.100000000000001" customHeight="1">
      <c r="A19" s="92"/>
      <c r="B19" s="24">
        <v>0.52083333333333337</v>
      </c>
      <c r="C19" s="24" t="s">
        <v>208</v>
      </c>
      <c r="D19" s="25">
        <v>7</v>
      </c>
      <c r="E19" s="93" t="s">
        <v>209</v>
      </c>
      <c r="F19" s="94"/>
    </row>
    <row r="20" spans="1:6" ht="17.100000000000001" customHeight="1">
      <c r="A20" s="92"/>
      <c r="B20" s="24">
        <v>0.54166666666666663</v>
      </c>
      <c r="C20" s="24" t="s">
        <v>210</v>
      </c>
      <c r="D20" s="25">
        <v>4</v>
      </c>
      <c r="E20" s="93"/>
      <c r="F20" s="94"/>
    </row>
    <row r="21" spans="1:6" ht="17.100000000000001" customHeight="1">
      <c r="A21" s="92"/>
      <c r="B21" s="24">
        <v>0.54166666666666663</v>
      </c>
      <c r="C21" s="24" t="s">
        <v>211</v>
      </c>
      <c r="D21" s="25">
        <v>2</v>
      </c>
      <c r="E21" s="93" t="s">
        <v>212</v>
      </c>
      <c r="F21" s="94"/>
    </row>
    <row r="22" spans="1:6" ht="17.100000000000001" customHeight="1">
      <c r="A22" s="92"/>
      <c r="B22" s="24"/>
      <c r="C22" s="24"/>
      <c r="D22" s="25"/>
      <c r="E22" s="93"/>
      <c r="F22" s="94"/>
    </row>
    <row r="23" spans="1:6" ht="17.100000000000001" customHeight="1">
      <c r="A23" s="97"/>
      <c r="B23" s="24"/>
      <c r="C23" s="4"/>
      <c r="D23" s="25"/>
      <c r="E23" s="93"/>
      <c r="F23" s="94"/>
    </row>
    <row r="24" spans="1:6" ht="17.100000000000001" customHeight="1">
      <c r="A24" s="92" t="s">
        <v>33</v>
      </c>
      <c r="B24" s="24"/>
      <c r="C24" s="24"/>
      <c r="D24" s="25"/>
      <c r="E24" s="93"/>
      <c r="F24" s="94"/>
    </row>
    <row r="25" spans="1:6" ht="17.100000000000001" customHeight="1">
      <c r="A25" s="92"/>
      <c r="B25" s="24"/>
      <c r="C25" s="24"/>
      <c r="D25" s="25"/>
      <c r="E25" s="93"/>
      <c r="F25" s="94"/>
    </row>
    <row r="26" spans="1:6" ht="17.100000000000001" customHeight="1">
      <c r="A26" s="92"/>
      <c r="B26" s="24"/>
      <c r="C26" s="24"/>
      <c r="D26" s="25"/>
      <c r="E26" s="93"/>
      <c r="F26" s="94"/>
    </row>
    <row r="27" spans="1:6" ht="17.100000000000001" customHeight="1">
      <c r="A27" s="92"/>
      <c r="B27" s="24"/>
      <c r="C27" s="24"/>
      <c r="D27" s="25"/>
      <c r="E27" s="93"/>
      <c r="F27" s="94"/>
    </row>
    <row r="28" spans="1:6" ht="17.100000000000001" customHeight="1">
      <c r="A28" s="92"/>
      <c r="B28" s="24"/>
      <c r="C28" s="24"/>
      <c r="D28" s="25"/>
      <c r="E28" s="93"/>
      <c r="F28" s="94"/>
    </row>
    <row r="29" spans="1:6" ht="17.100000000000001" customHeight="1">
      <c r="A29" s="92"/>
      <c r="B29" s="24"/>
      <c r="C29" s="24"/>
      <c r="D29" s="25"/>
      <c r="E29" s="93"/>
      <c r="F29" s="94"/>
    </row>
    <row r="30" spans="1:6" ht="26.1" customHeight="1">
      <c r="A30" s="76" t="s">
        <v>34</v>
      </c>
      <c r="B30" s="76"/>
      <c r="C30" s="76"/>
      <c r="D30" s="76"/>
      <c r="E30" s="76"/>
      <c r="F30" s="76"/>
    </row>
    <row r="31" spans="1:6" ht="17.100000000000001" customHeight="1">
      <c r="A31" s="70" t="s">
        <v>35</v>
      </c>
      <c r="B31" s="26" t="s">
        <v>36</v>
      </c>
      <c r="C31" s="27" t="s">
        <v>222</v>
      </c>
      <c r="D31" s="70" t="s">
        <v>37</v>
      </c>
      <c r="E31" s="55" t="s">
        <v>36</v>
      </c>
      <c r="F31" s="28" t="s">
        <v>213</v>
      </c>
    </row>
    <row r="32" spans="1:6" ht="17.100000000000001" customHeight="1">
      <c r="A32" s="85"/>
      <c r="B32" s="29" t="s">
        <v>38</v>
      </c>
      <c r="C32" s="27" t="s">
        <v>62</v>
      </c>
      <c r="D32" s="86"/>
      <c r="E32" s="19" t="s">
        <v>39</v>
      </c>
      <c r="F32" s="28" t="s">
        <v>103</v>
      </c>
    </row>
    <row r="33" spans="1:6" ht="17.100000000000001" customHeight="1">
      <c r="A33" s="85"/>
      <c r="B33" s="30" t="s">
        <v>40</v>
      </c>
      <c r="C33" s="27" t="s">
        <v>62</v>
      </c>
      <c r="D33" s="86"/>
      <c r="E33" s="19" t="s">
        <v>41</v>
      </c>
      <c r="F33" s="28" t="s">
        <v>144</v>
      </c>
    </row>
    <row r="34" spans="1:6" ht="17.100000000000001" customHeight="1">
      <c r="A34" s="71"/>
      <c r="B34" s="30" t="s">
        <v>42</v>
      </c>
      <c r="C34" s="27" t="s">
        <v>226</v>
      </c>
      <c r="D34" s="87"/>
      <c r="E34" s="19" t="s">
        <v>43</v>
      </c>
      <c r="F34" s="28"/>
    </row>
    <row r="35" spans="1:6" ht="17.100000000000001" customHeight="1">
      <c r="A35" s="72"/>
      <c r="B35" s="30" t="s">
        <v>44</v>
      </c>
      <c r="C35" s="27" t="s">
        <v>227</v>
      </c>
      <c r="D35" s="88"/>
      <c r="E35" s="19" t="s">
        <v>45</v>
      </c>
      <c r="F35" s="28"/>
    </row>
    <row r="36" spans="1:6" ht="27" customHeight="1">
      <c r="A36" s="76" t="s">
        <v>34</v>
      </c>
      <c r="B36" s="76"/>
      <c r="C36" s="76"/>
      <c r="D36" s="76"/>
      <c r="E36" s="76"/>
      <c r="F36" s="76"/>
    </row>
    <row r="37" spans="1:6" ht="17.100000000000001" customHeight="1">
      <c r="A37" s="70" t="s">
        <v>46</v>
      </c>
      <c r="B37" s="89" t="s">
        <v>223</v>
      </c>
      <c r="C37" s="90"/>
      <c r="D37" s="90"/>
      <c r="E37" s="90"/>
      <c r="F37" s="91"/>
    </row>
    <row r="38" spans="1:6" ht="17.100000000000001" customHeight="1">
      <c r="A38" s="71"/>
      <c r="B38" s="89" t="s">
        <v>224</v>
      </c>
      <c r="C38" s="90"/>
      <c r="D38" s="90"/>
      <c r="E38" s="90"/>
      <c r="F38" s="91"/>
    </row>
    <row r="39" spans="1:6" ht="17.100000000000001" customHeight="1">
      <c r="A39" s="72"/>
      <c r="B39" s="89" t="s">
        <v>225</v>
      </c>
      <c r="C39" s="90"/>
      <c r="D39" s="90"/>
      <c r="E39" s="90"/>
      <c r="F39" s="91"/>
    </row>
    <row r="40" spans="1:6" ht="21.75" customHeight="1">
      <c r="A40" s="85" t="s">
        <v>203</v>
      </c>
      <c r="B40" s="73" t="s">
        <v>215</v>
      </c>
      <c r="C40" s="74"/>
      <c r="D40" s="74"/>
      <c r="E40" s="74"/>
      <c r="F40" s="75"/>
    </row>
    <row r="41" spans="1:6" ht="21.75" customHeight="1">
      <c r="A41" s="85"/>
      <c r="B41" s="104" t="s">
        <v>216</v>
      </c>
      <c r="C41" s="105"/>
      <c r="D41" s="105"/>
      <c r="E41" s="105"/>
      <c r="F41" s="106"/>
    </row>
    <row r="42" spans="1:6" ht="32.25" customHeight="1">
      <c r="A42" s="85"/>
      <c r="B42" s="110"/>
      <c r="C42" s="111"/>
      <c r="D42" s="111"/>
      <c r="E42" s="111"/>
      <c r="F42" s="112"/>
    </row>
    <row r="43" spans="1:6" ht="21.75" customHeight="1">
      <c r="A43" s="85"/>
      <c r="B43" s="104" t="s">
        <v>214</v>
      </c>
      <c r="C43" s="105"/>
      <c r="D43" s="105"/>
      <c r="E43" s="105"/>
      <c r="F43" s="106"/>
    </row>
    <row r="44" spans="1:6" ht="21.75" customHeight="1">
      <c r="A44" s="85"/>
      <c r="B44" s="107"/>
      <c r="C44" s="108"/>
      <c r="D44" s="108"/>
      <c r="E44" s="108"/>
      <c r="F44" s="109"/>
    </row>
    <row r="45" spans="1:6" ht="24" customHeight="1">
      <c r="A45" s="76"/>
      <c r="B45" s="76"/>
      <c r="C45" s="76"/>
      <c r="D45" s="76"/>
      <c r="E45" s="76"/>
      <c r="F45" s="76"/>
    </row>
    <row r="46" spans="1:6" ht="27" customHeight="1">
      <c r="A46" s="56" t="s">
        <v>35</v>
      </c>
      <c r="B46" s="77"/>
      <c r="C46" s="78"/>
      <c r="D46" s="56" t="s">
        <v>37</v>
      </c>
      <c r="E46" s="77"/>
      <c r="F46" s="78"/>
    </row>
    <row r="47" spans="1:6" ht="24" customHeight="1">
      <c r="A47" s="63" t="s">
        <v>47</v>
      </c>
      <c r="B47" s="64"/>
      <c r="C47" s="65"/>
      <c r="D47" s="54" t="s">
        <v>48</v>
      </c>
      <c r="E47" s="102"/>
      <c r="F47" s="103"/>
    </row>
    <row r="48" spans="1:6" ht="17.100000000000001" customHeight="1">
      <c r="A48" s="68" t="s">
        <v>35</v>
      </c>
      <c r="B48" s="31" t="s">
        <v>49</v>
      </c>
      <c r="C48" s="31" t="s">
        <v>50</v>
      </c>
      <c r="D48" s="68" t="s">
        <v>37</v>
      </c>
      <c r="E48" s="31" t="s">
        <v>51</v>
      </c>
      <c r="F48" s="31" t="s">
        <v>52</v>
      </c>
    </row>
    <row r="49" spans="1:6" ht="17.100000000000001" customHeight="1">
      <c r="A49" s="68"/>
      <c r="B49" s="32"/>
      <c r="C49" s="32"/>
      <c r="D49" s="69"/>
      <c r="E49" s="32"/>
      <c r="F49" s="33"/>
    </row>
    <row r="50" spans="1:6" ht="17.100000000000001" customHeight="1">
      <c r="A50" s="68"/>
      <c r="B50" s="32"/>
      <c r="C50" s="32"/>
      <c r="D50" s="69"/>
      <c r="E50" s="32"/>
      <c r="F50" s="33"/>
    </row>
    <row r="51" spans="1:6" ht="17.100000000000001" customHeight="1">
      <c r="A51" s="68"/>
      <c r="B51" s="32"/>
      <c r="C51" s="32"/>
      <c r="D51" s="69"/>
      <c r="E51" s="32"/>
      <c r="F51" s="33"/>
    </row>
    <row r="52" spans="1:6" ht="15" customHeight="1"/>
    <row r="53" spans="1:6" ht="15" customHeight="1">
      <c r="F53" s="35" t="s">
        <v>53</v>
      </c>
    </row>
    <row r="54" spans="1:6" ht="15" customHeight="1"/>
    <row r="55" spans="1:6" ht="15" customHeight="1"/>
    <row r="56" spans="1:6" ht="15" customHeight="1"/>
  </sheetData>
  <mergeCells count="41">
    <mergeCell ref="A47:C47"/>
    <mergeCell ref="E47:F47"/>
    <mergeCell ref="A48:A51"/>
    <mergeCell ref="D48:D51"/>
    <mergeCell ref="A40:A44"/>
    <mergeCell ref="B40:F40"/>
    <mergeCell ref="B41:F42"/>
    <mergeCell ref="B43:F44"/>
    <mergeCell ref="A45:F45"/>
    <mergeCell ref="B46:C46"/>
    <mergeCell ref="E46:F46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4"/>
  <sheetViews>
    <sheetView topLeftCell="A13" zoomScaleNormal="100" zoomScalePageLayoutView="130" workbookViewId="0">
      <selection sqref="A1:F1"/>
    </sheetView>
  </sheetViews>
  <sheetFormatPr defaultColWidth="11.44140625" defaultRowHeight="17.25"/>
  <cols>
    <col min="1" max="1" width="12.77734375" customWidth="1"/>
    <col min="2" max="2" width="18.6640625" style="34" customWidth="1"/>
    <col min="3" max="3" width="27.77734375" style="34" customWidth="1"/>
    <col min="4" max="4" width="11.77734375" style="34" customWidth="1"/>
    <col min="5" max="5" width="18.44140625" style="34" customWidth="1"/>
    <col min="6" max="6" width="33.109375" style="35" customWidth="1"/>
    <col min="7" max="7" width="16.77734375" customWidth="1"/>
  </cols>
  <sheetData>
    <row r="1" spans="1:10" ht="36" customHeight="1">
      <c r="A1" s="98"/>
      <c r="B1" s="98"/>
      <c r="C1" s="98"/>
      <c r="D1" s="98"/>
      <c r="E1" s="98"/>
      <c r="F1" s="98"/>
    </row>
    <row r="2" spans="1:10" ht="20.100000000000001" customHeight="1">
      <c r="A2" s="59" t="s">
        <v>0</v>
      </c>
      <c r="B2" s="1">
        <v>42550</v>
      </c>
      <c r="C2" s="2"/>
      <c r="D2" s="1"/>
      <c r="E2" s="3" t="s">
        <v>1</v>
      </c>
      <c r="F2" s="4"/>
      <c r="G2" s="5">
        <f>SUM(D4:D8)+SUM(F4:F8)</f>
        <v>0.98999999999999988</v>
      </c>
    </row>
    <row r="3" spans="1:10" ht="24" customHeight="1">
      <c r="A3" s="99" t="s">
        <v>2</v>
      </c>
      <c r="B3" s="100"/>
      <c r="C3" s="6" t="s">
        <v>3</v>
      </c>
      <c r="D3" s="6" t="s">
        <v>4</v>
      </c>
      <c r="E3" s="6" t="s">
        <v>5</v>
      </c>
      <c r="F3" s="7" t="s">
        <v>4</v>
      </c>
    </row>
    <row r="4" spans="1:10" ht="17.100000000000001" customHeight="1">
      <c r="A4" s="59" t="s">
        <v>6</v>
      </c>
      <c r="B4" s="8">
        <v>491500</v>
      </c>
      <c r="C4" s="9" t="s">
        <v>7</v>
      </c>
      <c r="D4" s="10">
        <v>0.04</v>
      </c>
      <c r="E4" s="11" t="s">
        <v>8</v>
      </c>
      <c r="F4" s="10">
        <v>0.14000000000000001</v>
      </c>
    </row>
    <row r="5" spans="1:10" ht="17.100000000000001" customHeight="1">
      <c r="A5" s="59" t="s">
        <v>9</v>
      </c>
      <c r="B5" s="12">
        <f>B6-B4</f>
        <v>714500</v>
      </c>
      <c r="C5" s="11" t="s">
        <v>10</v>
      </c>
      <c r="D5" s="10">
        <v>0.04</v>
      </c>
      <c r="E5" s="11" t="s">
        <v>11</v>
      </c>
      <c r="F5" s="10">
        <v>0.3</v>
      </c>
      <c r="G5" s="13">
        <f>B7+B6</f>
        <v>67937700</v>
      </c>
    </row>
    <row r="6" spans="1:10" ht="17.100000000000001" customHeight="1">
      <c r="A6" s="59" t="s">
        <v>12</v>
      </c>
      <c r="B6" s="12">
        <v>1206000</v>
      </c>
      <c r="C6" s="9" t="s">
        <v>13</v>
      </c>
      <c r="D6" s="10">
        <v>0.09</v>
      </c>
      <c r="E6" s="11" t="s">
        <v>14</v>
      </c>
      <c r="F6" s="10">
        <v>0.15</v>
      </c>
      <c r="G6" s="14"/>
      <c r="H6" s="15"/>
    </row>
    <row r="7" spans="1:10" ht="17.100000000000001" customHeight="1">
      <c r="A7" s="59" t="s">
        <v>15</v>
      </c>
      <c r="B7" s="12">
        <v>66731700</v>
      </c>
      <c r="C7" s="11" t="s">
        <v>16</v>
      </c>
      <c r="D7" s="10">
        <v>0.12</v>
      </c>
      <c r="E7" s="11" t="s">
        <v>17</v>
      </c>
      <c r="F7" s="10">
        <v>7.0000000000000007E-2</v>
      </c>
      <c r="G7" s="16"/>
    </row>
    <row r="8" spans="1:10" ht="17.100000000000001" customHeight="1">
      <c r="A8" s="59" t="s">
        <v>18</v>
      </c>
      <c r="B8" s="12">
        <v>82279380</v>
      </c>
      <c r="C8" s="9" t="s">
        <v>19</v>
      </c>
      <c r="D8" s="10">
        <v>0.04</v>
      </c>
      <c r="E8" s="11"/>
      <c r="F8" s="10"/>
    </row>
    <row r="9" spans="1:10" ht="17.100000000000001" customHeight="1">
      <c r="A9" s="59" t="s">
        <v>20</v>
      </c>
      <c r="B9" s="17">
        <f>B7/B8</f>
        <v>0.81103795385915645</v>
      </c>
      <c r="C9" s="9"/>
      <c r="D9" s="10"/>
      <c r="E9" s="11"/>
      <c r="F9" s="18"/>
    </row>
    <row r="10" spans="1:10" ht="27.95" customHeight="1">
      <c r="A10" s="76" t="s">
        <v>21</v>
      </c>
      <c r="B10" s="76"/>
      <c r="C10" s="76"/>
      <c r="D10" s="76"/>
      <c r="E10" s="76"/>
      <c r="F10" s="76"/>
    </row>
    <row r="11" spans="1:10" ht="17.100000000000001" customHeight="1">
      <c r="A11" s="92" t="s">
        <v>66</v>
      </c>
      <c r="B11" s="59" t="s">
        <v>22</v>
      </c>
      <c r="C11" s="59" t="s">
        <v>23</v>
      </c>
      <c r="D11" s="59" t="s">
        <v>24</v>
      </c>
      <c r="E11" s="59"/>
      <c r="F11" s="19" t="s">
        <v>25</v>
      </c>
    </row>
    <row r="12" spans="1:10" ht="17.100000000000001" customHeight="1">
      <c r="A12" s="92"/>
      <c r="B12" s="20" t="s">
        <v>79</v>
      </c>
      <c r="C12" s="4" t="s">
        <v>231</v>
      </c>
      <c r="D12" s="101" t="s">
        <v>26</v>
      </c>
      <c r="E12" s="20" t="s">
        <v>250</v>
      </c>
      <c r="F12" s="4">
        <v>6</v>
      </c>
      <c r="J12" s="21">
        <v>93050750</v>
      </c>
    </row>
    <row r="13" spans="1:10" ht="17.100000000000001" customHeight="1">
      <c r="A13" s="92"/>
      <c r="B13" s="20" t="s">
        <v>54</v>
      </c>
      <c r="C13" s="4" t="s">
        <v>230</v>
      </c>
      <c r="D13" s="101"/>
      <c r="E13" s="20"/>
      <c r="F13" s="4"/>
    </row>
    <row r="14" spans="1:10" ht="17.100000000000001" customHeight="1">
      <c r="A14" s="92"/>
      <c r="B14" s="20" t="s">
        <v>55</v>
      </c>
      <c r="C14" s="4" t="s">
        <v>249</v>
      </c>
      <c r="D14" s="101" t="s">
        <v>27</v>
      </c>
      <c r="E14" s="20" t="s">
        <v>251</v>
      </c>
      <c r="F14" s="22">
        <v>0</v>
      </c>
    </row>
    <row r="15" spans="1:10" ht="17.100000000000001" customHeight="1">
      <c r="A15" s="92"/>
      <c r="B15" s="20" t="s">
        <v>82</v>
      </c>
      <c r="C15" s="4" t="s">
        <v>249</v>
      </c>
      <c r="D15" s="101"/>
      <c r="E15" s="20" t="s">
        <v>252</v>
      </c>
      <c r="F15" s="22">
        <v>0</v>
      </c>
    </row>
    <row r="16" spans="1:10" ht="27.95" customHeight="1">
      <c r="A16" s="76"/>
      <c r="B16" s="76"/>
      <c r="C16" s="76"/>
      <c r="D16" s="76"/>
      <c r="E16" s="76"/>
      <c r="F16" s="76"/>
    </row>
    <row r="17" spans="1:6" ht="18.95" customHeight="1">
      <c r="A17" s="23"/>
      <c r="B17" s="59" t="s">
        <v>28</v>
      </c>
      <c r="C17" s="59" t="s">
        <v>29</v>
      </c>
      <c r="D17" s="59" t="s">
        <v>30</v>
      </c>
      <c r="E17" s="95" t="s">
        <v>31</v>
      </c>
      <c r="F17" s="96"/>
    </row>
    <row r="18" spans="1:6" ht="17.100000000000001" customHeight="1">
      <c r="A18" s="92" t="s">
        <v>32</v>
      </c>
      <c r="B18" s="24">
        <v>0.47916666666666669</v>
      </c>
      <c r="C18" s="24" t="s">
        <v>240</v>
      </c>
      <c r="D18" s="25">
        <v>3</v>
      </c>
      <c r="E18" s="93" t="s">
        <v>242</v>
      </c>
      <c r="F18" s="94"/>
    </row>
    <row r="19" spans="1:6" ht="17.100000000000001" customHeight="1">
      <c r="A19" s="92"/>
      <c r="B19" s="24">
        <v>0.54166666666666663</v>
      </c>
      <c r="C19" s="24" t="s">
        <v>241</v>
      </c>
      <c r="D19" s="25">
        <v>2</v>
      </c>
      <c r="E19" s="93"/>
      <c r="F19" s="94"/>
    </row>
    <row r="20" spans="1:6" ht="17.100000000000001" customHeight="1">
      <c r="A20" s="92"/>
      <c r="B20" s="24"/>
      <c r="C20" s="24"/>
      <c r="D20" s="25"/>
      <c r="E20" s="93"/>
      <c r="F20" s="94"/>
    </row>
    <row r="21" spans="1:6" ht="17.100000000000001" customHeight="1">
      <c r="A21" s="92"/>
      <c r="B21" s="24"/>
      <c r="C21" s="24"/>
      <c r="D21" s="25"/>
      <c r="E21" s="93"/>
      <c r="F21" s="94"/>
    </row>
    <row r="22" spans="1:6" ht="17.100000000000001" customHeight="1">
      <c r="A22" s="92"/>
      <c r="B22" s="24"/>
      <c r="C22" s="24"/>
      <c r="D22" s="25"/>
      <c r="E22" s="93"/>
      <c r="F22" s="94"/>
    </row>
    <row r="23" spans="1:6" ht="17.100000000000001" customHeight="1">
      <c r="A23" s="97"/>
      <c r="B23" s="24"/>
      <c r="C23" s="4"/>
      <c r="D23" s="25"/>
      <c r="E23" s="93"/>
      <c r="F23" s="94"/>
    </row>
    <row r="24" spans="1:6" ht="17.100000000000001" customHeight="1">
      <c r="A24" s="92" t="s">
        <v>33</v>
      </c>
      <c r="B24" s="24">
        <v>0.75</v>
      </c>
      <c r="C24" s="24" t="s">
        <v>243</v>
      </c>
      <c r="D24" s="25">
        <v>7</v>
      </c>
      <c r="E24" s="93" t="s">
        <v>244</v>
      </c>
      <c r="F24" s="94"/>
    </row>
    <row r="25" spans="1:6" ht="17.100000000000001" customHeight="1">
      <c r="A25" s="92"/>
      <c r="B25" s="24">
        <v>0.79166666666666663</v>
      </c>
      <c r="C25" s="24" t="s">
        <v>245</v>
      </c>
      <c r="D25" s="25">
        <v>4</v>
      </c>
      <c r="E25" s="93"/>
      <c r="F25" s="94"/>
    </row>
    <row r="26" spans="1:6" ht="17.100000000000001" customHeight="1">
      <c r="A26" s="92"/>
      <c r="B26" s="24"/>
      <c r="C26" s="24"/>
      <c r="D26" s="25"/>
      <c r="E26" s="93"/>
      <c r="F26" s="94"/>
    </row>
    <row r="27" spans="1:6" ht="17.100000000000001" customHeight="1">
      <c r="A27" s="92"/>
      <c r="B27" s="24"/>
      <c r="C27" s="24"/>
      <c r="D27" s="25"/>
      <c r="E27" s="93"/>
      <c r="F27" s="94"/>
    </row>
    <row r="28" spans="1:6" ht="17.100000000000001" customHeight="1">
      <c r="A28" s="92"/>
      <c r="B28" s="24"/>
      <c r="C28" s="24"/>
      <c r="D28" s="25"/>
      <c r="E28" s="93"/>
      <c r="F28" s="94"/>
    </row>
    <row r="29" spans="1:6" ht="17.100000000000001" customHeight="1">
      <c r="A29" s="92"/>
      <c r="B29" s="24"/>
      <c r="C29" s="24"/>
      <c r="D29" s="25"/>
      <c r="E29" s="93"/>
      <c r="F29" s="94"/>
    </row>
    <row r="30" spans="1:6" ht="26.1" customHeight="1">
      <c r="A30" s="76" t="s">
        <v>34</v>
      </c>
      <c r="B30" s="76"/>
      <c r="C30" s="76"/>
      <c r="D30" s="76"/>
      <c r="E30" s="76"/>
      <c r="F30" s="76"/>
    </row>
    <row r="31" spans="1:6" ht="17.100000000000001" customHeight="1">
      <c r="A31" s="70" t="s">
        <v>35</v>
      </c>
      <c r="B31" s="26" t="s">
        <v>36</v>
      </c>
      <c r="C31" s="27" t="s">
        <v>232</v>
      </c>
      <c r="D31" s="70" t="s">
        <v>37</v>
      </c>
      <c r="E31" s="59" t="s">
        <v>36</v>
      </c>
      <c r="F31" s="28" t="s">
        <v>228</v>
      </c>
    </row>
    <row r="32" spans="1:6" ht="17.100000000000001" customHeight="1">
      <c r="A32" s="85"/>
      <c r="B32" s="29" t="s">
        <v>38</v>
      </c>
      <c r="C32" s="27" t="s">
        <v>233</v>
      </c>
      <c r="D32" s="86"/>
      <c r="E32" s="19" t="s">
        <v>39</v>
      </c>
      <c r="F32" s="28" t="s">
        <v>142</v>
      </c>
    </row>
    <row r="33" spans="1:6" ht="17.100000000000001" customHeight="1">
      <c r="A33" s="85"/>
      <c r="B33" s="30" t="s">
        <v>40</v>
      </c>
      <c r="C33" s="27" t="s">
        <v>234</v>
      </c>
      <c r="D33" s="86"/>
      <c r="E33" s="19" t="s">
        <v>41</v>
      </c>
      <c r="F33" s="28" t="s">
        <v>229</v>
      </c>
    </row>
    <row r="34" spans="1:6" ht="17.100000000000001" customHeight="1">
      <c r="A34" s="71"/>
      <c r="B34" s="30" t="s">
        <v>42</v>
      </c>
      <c r="C34" s="27" t="s">
        <v>235</v>
      </c>
      <c r="D34" s="87"/>
      <c r="E34" s="19" t="s">
        <v>43</v>
      </c>
      <c r="F34" s="28"/>
    </row>
    <row r="35" spans="1:6" ht="17.100000000000001" customHeight="1">
      <c r="A35" s="72"/>
      <c r="B35" s="30" t="s">
        <v>44</v>
      </c>
      <c r="C35" s="27" t="s">
        <v>236</v>
      </c>
      <c r="D35" s="88"/>
      <c r="E35" s="19" t="s">
        <v>45</v>
      </c>
      <c r="F35" s="28"/>
    </row>
    <row r="36" spans="1:6" ht="27" customHeight="1">
      <c r="A36" s="76" t="s">
        <v>34</v>
      </c>
      <c r="B36" s="76"/>
      <c r="C36" s="76"/>
      <c r="D36" s="76"/>
      <c r="E36" s="76"/>
      <c r="F36" s="76"/>
    </row>
    <row r="37" spans="1:6" ht="17.100000000000001" customHeight="1">
      <c r="A37" s="70" t="s">
        <v>46</v>
      </c>
      <c r="B37" s="89" t="s">
        <v>239</v>
      </c>
      <c r="C37" s="90"/>
      <c r="D37" s="90"/>
      <c r="E37" s="90"/>
      <c r="F37" s="91"/>
    </row>
    <row r="38" spans="1:6" ht="17.100000000000001" customHeight="1">
      <c r="A38" s="71"/>
      <c r="B38" s="89" t="s">
        <v>237</v>
      </c>
      <c r="C38" s="90"/>
      <c r="D38" s="90"/>
      <c r="E38" s="90"/>
      <c r="F38" s="91"/>
    </row>
    <row r="39" spans="1:6" ht="17.100000000000001" customHeight="1">
      <c r="A39" s="72"/>
      <c r="B39" s="89" t="s">
        <v>238</v>
      </c>
      <c r="C39" s="90"/>
      <c r="D39" s="90"/>
      <c r="E39" s="90"/>
      <c r="F39" s="91"/>
    </row>
    <row r="40" spans="1:6" ht="17.100000000000001" customHeight="1">
      <c r="A40" s="70" t="s">
        <v>203</v>
      </c>
      <c r="B40" s="73" t="s">
        <v>246</v>
      </c>
      <c r="C40" s="74"/>
      <c r="D40" s="74"/>
      <c r="E40" s="74"/>
      <c r="F40" s="75"/>
    </row>
    <row r="41" spans="1:6" ht="17.100000000000001" customHeight="1">
      <c r="A41" s="85"/>
      <c r="B41" s="110" t="s">
        <v>247</v>
      </c>
      <c r="C41" s="111"/>
      <c r="D41" s="111"/>
      <c r="E41" s="111"/>
      <c r="F41" s="112"/>
    </row>
    <row r="42" spans="1:6" ht="87.75" customHeight="1">
      <c r="A42" s="113"/>
      <c r="B42" s="73" t="s">
        <v>248</v>
      </c>
      <c r="C42" s="74"/>
      <c r="D42" s="74"/>
      <c r="E42" s="74"/>
      <c r="F42" s="75"/>
    </row>
    <row r="43" spans="1:6" ht="24" customHeight="1">
      <c r="A43" s="76"/>
      <c r="B43" s="76"/>
      <c r="C43" s="76"/>
      <c r="D43" s="76"/>
      <c r="E43" s="76"/>
      <c r="F43" s="76"/>
    </row>
    <row r="44" spans="1:6" ht="27" customHeight="1">
      <c r="A44" s="58" t="s">
        <v>35</v>
      </c>
      <c r="B44" s="77"/>
      <c r="C44" s="78"/>
      <c r="D44" s="58" t="s">
        <v>37</v>
      </c>
      <c r="E44" s="77"/>
      <c r="F44" s="78"/>
    </row>
    <row r="45" spans="1:6" ht="24" customHeight="1">
      <c r="A45" s="63" t="s">
        <v>47</v>
      </c>
      <c r="B45" s="64"/>
      <c r="C45" s="65"/>
      <c r="D45" s="57" t="s">
        <v>48</v>
      </c>
      <c r="E45" s="102"/>
      <c r="F45" s="103"/>
    </row>
    <row r="46" spans="1:6" ht="17.100000000000001" customHeight="1">
      <c r="A46" s="68" t="s">
        <v>35</v>
      </c>
      <c r="B46" s="31" t="s">
        <v>49</v>
      </c>
      <c r="C46" s="31" t="s">
        <v>50</v>
      </c>
      <c r="D46" s="68" t="s">
        <v>37</v>
      </c>
      <c r="E46" s="31" t="s">
        <v>51</v>
      </c>
      <c r="F46" s="31" t="s">
        <v>52</v>
      </c>
    </row>
    <row r="47" spans="1:6" ht="17.100000000000001" customHeight="1">
      <c r="A47" s="68"/>
      <c r="B47" s="32"/>
      <c r="C47" s="32"/>
      <c r="D47" s="69"/>
      <c r="E47" s="32"/>
      <c r="F47" s="33"/>
    </row>
    <row r="48" spans="1:6" ht="17.100000000000001" customHeight="1">
      <c r="A48" s="68"/>
      <c r="B48" s="32"/>
      <c r="C48" s="32"/>
      <c r="D48" s="69"/>
      <c r="E48" s="32"/>
      <c r="F48" s="33"/>
    </row>
    <row r="49" spans="1:6" ht="17.100000000000001" customHeight="1">
      <c r="A49" s="68"/>
      <c r="B49" s="32"/>
      <c r="C49" s="32"/>
      <c r="D49" s="69"/>
      <c r="E49" s="32"/>
      <c r="F49" s="33"/>
    </row>
    <row r="50" spans="1:6" ht="15" customHeight="1"/>
    <row r="51" spans="1:6" ht="15" customHeight="1">
      <c r="F51" s="35" t="s">
        <v>53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tabSelected="1" zoomScaleNormal="100" zoomScalePageLayoutView="130" workbookViewId="0">
      <selection activeCell="G11" sqref="G11"/>
    </sheetView>
  </sheetViews>
  <sheetFormatPr defaultColWidth="11.44140625" defaultRowHeight="17.25"/>
  <cols>
    <col min="1" max="1" width="12.77734375" customWidth="1"/>
    <col min="2" max="2" width="18.6640625" style="34" customWidth="1"/>
    <col min="3" max="3" width="27.77734375" style="34" customWidth="1"/>
    <col min="4" max="4" width="11.77734375" style="34" customWidth="1"/>
    <col min="5" max="5" width="18.44140625" style="34" customWidth="1"/>
    <col min="6" max="6" width="33.109375" style="35" customWidth="1"/>
    <col min="7" max="7" width="16.77734375" customWidth="1"/>
  </cols>
  <sheetData>
    <row r="1" spans="1:10" ht="36" customHeight="1">
      <c r="A1" s="98"/>
      <c r="B1" s="98"/>
      <c r="C1" s="98"/>
      <c r="D1" s="98"/>
      <c r="E1" s="98"/>
      <c r="F1" s="98"/>
    </row>
    <row r="2" spans="1:10" ht="20.100000000000001" customHeight="1">
      <c r="A2" s="61" t="s">
        <v>0</v>
      </c>
      <c r="B2" s="1">
        <v>42551</v>
      </c>
      <c r="C2" s="2"/>
      <c r="D2" s="1"/>
      <c r="E2" s="3" t="s">
        <v>1</v>
      </c>
      <c r="F2" s="4"/>
      <c r="G2" s="5">
        <f>SUM(D4:D8)+SUM(F4:F8)</f>
        <v>0.98</v>
      </c>
    </row>
    <row r="3" spans="1:10" ht="24" customHeight="1">
      <c r="A3" s="99" t="s">
        <v>2</v>
      </c>
      <c r="B3" s="100"/>
      <c r="C3" s="6" t="s">
        <v>3</v>
      </c>
      <c r="D3" s="6" t="s">
        <v>4</v>
      </c>
      <c r="E3" s="6" t="s">
        <v>5</v>
      </c>
      <c r="F3" s="7" t="s">
        <v>4</v>
      </c>
    </row>
    <row r="4" spans="1:10" ht="17.100000000000001" customHeight="1">
      <c r="A4" s="61" t="s">
        <v>6</v>
      </c>
      <c r="B4" s="8">
        <v>1317000</v>
      </c>
      <c r="C4" s="9" t="s">
        <v>7</v>
      </c>
      <c r="D4" s="10">
        <v>0.02</v>
      </c>
      <c r="E4" s="11" t="s">
        <v>8</v>
      </c>
      <c r="F4" s="10">
        <v>0.09</v>
      </c>
    </row>
    <row r="5" spans="1:10" ht="17.100000000000001" customHeight="1">
      <c r="A5" s="61" t="s">
        <v>9</v>
      </c>
      <c r="B5" s="12">
        <f>B6-B4</f>
        <v>1684200</v>
      </c>
      <c r="C5" s="11" t="s">
        <v>10</v>
      </c>
      <c r="D5" s="10">
        <v>0.16</v>
      </c>
      <c r="E5" s="11" t="s">
        <v>11</v>
      </c>
      <c r="F5" s="10">
        <v>0.18</v>
      </c>
      <c r="G5" s="13">
        <f>B7+B6</f>
        <v>72734100</v>
      </c>
    </row>
    <row r="6" spans="1:10" ht="17.100000000000001" customHeight="1">
      <c r="A6" s="61" t="s">
        <v>12</v>
      </c>
      <c r="B6" s="12">
        <v>3001200</v>
      </c>
      <c r="C6" s="9" t="s">
        <v>13</v>
      </c>
      <c r="D6" s="10">
        <v>0.06</v>
      </c>
      <c r="E6" s="11" t="s">
        <v>14</v>
      </c>
      <c r="F6" s="10">
        <v>0.06</v>
      </c>
      <c r="G6" s="14"/>
      <c r="H6" s="15"/>
    </row>
    <row r="7" spans="1:10" ht="17.100000000000001" customHeight="1">
      <c r="A7" s="61" t="s">
        <v>15</v>
      </c>
      <c r="B7" s="12">
        <v>69732900</v>
      </c>
      <c r="C7" s="11" t="s">
        <v>16</v>
      </c>
      <c r="D7" s="10">
        <v>0.19</v>
      </c>
      <c r="E7" s="11" t="s">
        <v>17</v>
      </c>
      <c r="F7" s="10">
        <v>0.2</v>
      </c>
      <c r="G7" s="16"/>
    </row>
    <row r="8" spans="1:10" ht="17.100000000000001" customHeight="1">
      <c r="A8" s="61" t="s">
        <v>18</v>
      </c>
      <c r="B8" s="12">
        <v>82279380</v>
      </c>
      <c r="C8" s="9" t="s">
        <v>19</v>
      </c>
      <c r="D8" s="10">
        <v>0.02</v>
      </c>
      <c r="E8" s="11"/>
      <c r="F8" s="10"/>
    </row>
    <row r="9" spans="1:10" ht="17.100000000000001" customHeight="1">
      <c r="A9" s="61" t="s">
        <v>20</v>
      </c>
      <c r="B9" s="17">
        <f>B7/B8</f>
        <v>0.84751367839670155</v>
      </c>
      <c r="C9" s="9"/>
      <c r="D9" s="10"/>
      <c r="E9" s="11"/>
      <c r="F9" s="18"/>
    </row>
    <row r="10" spans="1:10" ht="27.95" customHeight="1">
      <c r="A10" s="76" t="s">
        <v>21</v>
      </c>
      <c r="B10" s="76"/>
      <c r="C10" s="76"/>
      <c r="D10" s="76"/>
      <c r="E10" s="76"/>
      <c r="F10" s="76"/>
    </row>
    <row r="11" spans="1:10" ht="17.100000000000001" customHeight="1">
      <c r="A11" s="92" t="s">
        <v>66</v>
      </c>
      <c r="B11" s="61" t="s">
        <v>22</v>
      </c>
      <c r="C11" s="61" t="s">
        <v>23</v>
      </c>
      <c r="D11" s="61" t="s">
        <v>24</v>
      </c>
      <c r="E11" s="61"/>
      <c r="F11" s="19" t="s">
        <v>25</v>
      </c>
    </row>
    <row r="12" spans="1:10" ht="17.100000000000001" customHeight="1">
      <c r="A12" s="92"/>
      <c r="B12" s="20" t="s">
        <v>79</v>
      </c>
      <c r="C12" s="4" t="s">
        <v>265</v>
      </c>
      <c r="D12" s="101" t="s">
        <v>26</v>
      </c>
      <c r="E12" s="20" t="s">
        <v>84</v>
      </c>
      <c r="F12" s="4">
        <v>10</v>
      </c>
      <c r="J12" s="21">
        <v>93050750</v>
      </c>
    </row>
    <row r="13" spans="1:10" ht="17.100000000000001" customHeight="1">
      <c r="A13" s="92"/>
      <c r="B13" s="20" t="s">
        <v>54</v>
      </c>
      <c r="C13" s="4" t="s">
        <v>218</v>
      </c>
      <c r="D13" s="101"/>
      <c r="E13" s="20" t="s">
        <v>55</v>
      </c>
      <c r="F13" s="4">
        <v>5</v>
      </c>
    </row>
    <row r="14" spans="1:10" ht="17.100000000000001" customHeight="1">
      <c r="A14" s="92"/>
      <c r="B14" s="20" t="s">
        <v>55</v>
      </c>
      <c r="C14" s="4" t="s">
        <v>267</v>
      </c>
      <c r="D14" s="101" t="s">
        <v>27</v>
      </c>
      <c r="E14" s="20" t="s">
        <v>268</v>
      </c>
      <c r="F14" s="22">
        <v>0</v>
      </c>
    </row>
    <row r="15" spans="1:10" ht="17.100000000000001" customHeight="1">
      <c r="A15" s="92"/>
      <c r="B15" s="20" t="s">
        <v>82</v>
      </c>
      <c r="C15" s="4" t="s">
        <v>266</v>
      </c>
      <c r="D15" s="101"/>
      <c r="E15" s="20"/>
      <c r="F15" s="22"/>
    </row>
    <row r="16" spans="1:10" ht="27.95" customHeight="1">
      <c r="A16" s="76"/>
      <c r="B16" s="76"/>
      <c r="C16" s="76"/>
      <c r="D16" s="76"/>
      <c r="E16" s="76"/>
      <c r="F16" s="76"/>
    </row>
    <row r="17" spans="1:6" ht="18.95" customHeight="1">
      <c r="A17" s="23"/>
      <c r="B17" s="61" t="s">
        <v>28</v>
      </c>
      <c r="C17" s="61" t="s">
        <v>29</v>
      </c>
      <c r="D17" s="61" t="s">
        <v>30</v>
      </c>
      <c r="E17" s="95" t="s">
        <v>31</v>
      </c>
      <c r="F17" s="96"/>
    </row>
    <row r="18" spans="1:6" ht="17.100000000000001" customHeight="1">
      <c r="A18" s="92" t="s">
        <v>32</v>
      </c>
      <c r="B18" s="24">
        <v>0.5</v>
      </c>
      <c r="C18" s="24" t="s">
        <v>258</v>
      </c>
      <c r="D18" s="25">
        <v>2</v>
      </c>
      <c r="E18" s="93"/>
      <c r="F18" s="94"/>
    </row>
    <row r="19" spans="1:6" ht="17.100000000000001" customHeight="1">
      <c r="A19" s="92"/>
      <c r="B19" s="24">
        <v>0.54166666666666663</v>
      </c>
      <c r="C19" s="24" t="s">
        <v>259</v>
      </c>
      <c r="D19" s="25">
        <v>3</v>
      </c>
      <c r="E19" s="93"/>
      <c r="F19" s="94"/>
    </row>
    <row r="20" spans="1:6" ht="17.100000000000001" customHeight="1">
      <c r="A20" s="92"/>
      <c r="B20" s="24">
        <v>0.58333333333333337</v>
      </c>
      <c r="C20" s="24" t="s">
        <v>260</v>
      </c>
      <c r="D20" s="25">
        <v>2</v>
      </c>
      <c r="E20" s="93"/>
      <c r="F20" s="94"/>
    </row>
    <row r="21" spans="1:6" ht="17.100000000000001" customHeight="1">
      <c r="A21" s="92"/>
      <c r="B21" s="24"/>
      <c r="C21" s="24"/>
      <c r="D21" s="25"/>
      <c r="E21" s="93"/>
      <c r="F21" s="94"/>
    </row>
    <row r="22" spans="1:6" ht="17.100000000000001" customHeight="1">
      <c r="A22" s="92"/>
      <c r="B22" s="24"/>
      <c r="C22" s="24"/>
      <c r="D22" s="25"/>
      <c r="E22" s="93"/>
      <c r="F22" s="94"/>
    </row>
    <row r="23" spans="1:6" ht="17.100000000000001" customHeight="1">
      <c r="A23" s="97"/>
      <c r="B23" s="24"/>
      <c r="C23" s="4"/>
      <c r="D23" s="25"/>
      <c r="E23" s="93"/>
      <c r="F23" s="94"/>
    </row>
    <row r="24" spans="1:6" ht="17.100000000000001" customHeight="1">
      <c r="A24" s="92" t="s">
        <v>33</v>
      </c>
      <c r="B24" s="24">
        <v>0.72916666666666663</v>
      </c>
      <c r="C24" s="24" t="s">
        <v>261</v>
      </c>
      <c r="D24" s="25">
        <v>2</v>
      </c>
      <c r="E24" s="93"/>
      <c r="F24" s="94"/>
    </row>
    <row r="25" spans="1:6" ht="17.100000000000001" customHeight="1">
      <c r="A25" s="92"/>
      <c r="B25" s="24">
        <v>0.75</v>
      </c>
      <c r="C25" s="24" t="s">
        <v>262</v>
      </c>
      <c r="D25" s="25">
        <v>8</v>
      </c>
      <c r="E25" s="93"/>
      <c r="F25" s="94"/>
    </row>
    <row r="26" spans="1:6" ht="17.100000000000001" customHeight="1">
      <c r="A26" s="92"/>
      <c r="B26" s="24">
        <v>0.8125</v>
      </c>
      <c r="C26" s="24" t="s">
        <v>263</v>
      </c>
      <c r="D26" s="25">
        <v>3</v>
      </c>
      <c r="E26" s="93"/>
      <c r="F26" s="94"/>
    </row>
    <row r="27" spans="1:6" ht="17.100000000000001" customHeight="1">
      <c r="A27" s="92"/>
      <c r="B27" s="24">
        <v>0.83333333333333337</v>
      </c>
      <c r="C27" s="24" t="s">
        <v>264</v>
      </c>
      <c r="D27" s="25">
        <v>2</v>
      </c>
      <c r="E27" s="93"/>
      <c r="F27" s="94"/>
    </row>
    <row r="28" spans="1:6" ht="17.100000000000001" customHeight="1">
      <c r="A28" s="92"/>
      <c r="B28" s="24"/>
      <c r="C28" s="24"/>
      <c r="D28" s="25"/>
      <c r="E28" s="93"/>
      <c r="F28" s="94"/>
    </row>
    <row r="29" spans="1:6" ht="17.100000000000001" customHeight="1">
      <c r="A29" s="92"/>
      <c r="B29" s="24"/>
      <c r="C29" s="24"/>
      <c r="D29" s="25"/>
      <c r="E29" s="93"/>
      <c r="F29" s="94"/>
    </row>
    <row r="30" spans="1:6" ht="26.1" customHeight="1">
      <c r="A30" s="76" t="s">
        <v>34</v>
      </c>
      <c r="B30" s="76"/>
      <c r="C30" s="76"/>
      <c r="D30" s="76"/>
      <c r="E30" s="76"/>
      <c r="F30" s="76"/>
    </row>
    <row r="31" spans="1:6" ht="17.100000000000001" customHeight="1">
      <c r="A31" s="70" t="s">
        <v>35</v>
      </c>
      <c r="B31" s="26" t="s">
        <v>36</v>
      </c>
      <c r="C31" s="27" t="s">
        <v>253</v>
      </c>
      <c r="D31" s="70" t="s">
        <v>37</v>
      </c>
      <c r="E31" s="61" t="s">
        <v>36</v>
      </c>
      <c r="F31" s="28" t="s">
        <v>257</v>
      </c>
    </row>
    <row r="32" spans="1:6" ht="17.100000000000001" customHeight="1">
      <c r="A32" s="85"/>
      <c r="B32" s="29" t="s">
        <v>38</v>
      </c>
      <c r="C32" s="27" t="s">
        <v>233</v>
      </c>
      <c r="D32" s="86"/>
      <c r="E32" s="19" t="s">
        <v>39</v>
      </c>
      <c r="F32" s="28" t="s">
        <v>88</v>
      </c>
    </row>
    <row r="33" spans="1:6" ht="17.100000000000001" customHeight="1">
      <c r="A33" s="85"/>
      <c r="B33" s="30" t="s">
        <v>40</v>
      </c>
      <c r="C33" s="27" t="s">
        <v>234</v>
      </c>
      <c r="D33" s="86"/>
      <c r="E33" s="19" t="s">
        <v>41</v>
      </c>
      <c r="F33" s="28" t="s">
        <v>144</v>
      </c>
    </row>
    <row r="34" spans="1:6" ht="17.100000000000001" customHeight="1">
      <c r="A34" s="71"/>
      <c r="B34" s="30" t="s">
        <v>42</v>
      </c>
      <c r="C34" s="27" t="s">
        <v>75</v>
      </c>
      <c r="D34" s="87"/>
      <c r="E34" s="19" t="s">
        <v>43</v>
      </c>
      <c r="F34" s="28"/>
    </row>
    <row r="35" spans="1:6" ht="17.100000000000001" customHeight="1">
      <c r="A35" s="72"/>
      <c r="B35" s="30" t="s">
        <v>44</v>
      </c>
      <c r="C35" s="27" t="s">
        <v>65</v>
      </c>
      <c r="D35" s="88"/>
      <c r="E35" s="19" t="s">
        <v>45</v>
      </c>
      <c r="F35" s="28"/>
    </row>
    <row r="36" spans="1:6" ht="27" customHeight="1">
      <c r="A36" s="76" t="s">
        <v>34</v>
      </c>
      <c r="B36" s="76"/>
      <c r="C36" s="76"/>
      <c r="D36" s="76"/>
      <c r="E36" s="76"/>
      <c r="F36" s="76"/>
    </row>
    <row r="37" spans="1:6" ht="17.100000000000001" customHeight="1">
      <c r="A37" s="70" t="s">
        <v>46</v>
      </c>
      <c r="B37" s="89" t="s">
        <v>254</v>
      </c>
      <c r="C37" s="90"/>
      <c r="D37" s="90"/>
      <c r="E37" s="90"/>
      <c r="F37" s="91"/>
    </row>
    <row r="38" spans="1:6" ht="17.100000000000001" customHeight="1">
      <c r="A38" s="71"/>
      <c r="B38" s="89" t="s">
        <v>255</v>
      </c>
      <c r="C38" s="90"/>
      <c r="D38" s="90"/>
      <c r="E38" s="90"/>
      <c r="F38" s="91"/>
    </row>
    <row r="39" spans="1:6" ht="17.100000000000001" customHeight="1">
      <c r="A39" s="72"/>
      <c r="B39" s="89" t="s">
        <v>256</v>
      </c>
      <c r="C39" s="90"/>
      <c r="D39" s="90"/>
      <c r="E39" s="90"/>
      <c r="F39" s="91"/>
    </row>
    <row r="40" spans="1:6" ht="17.100000000000001" customHeight="1">
      <c r="A40" s="70" t="s">
        <v>203</v>
      </c>
      <c r="B40" s="73" t="s">
        <v>269</v>
      </c>
      <c r="C40" s="74"/>
      <c r="D40" s="74"/>
      <c r="E40" s="74"/>
      <c r="F40" s="75"/>
    </row>
    <row r="41" spans="1:6" ht="110.25" customHeight="1">
      <c r="A41" s="113"/>
      <c r="B41" s="73" t="s">
        <v>270</v>
      </c>
      <c r="C41" s="74"/>
      <c r="D41" s="74"/>
      <c r="E41" s="74"/>
      <c r="F41" s="75"/>
    </row>
    <row r="42" spans="1:6" ht="24" customHeight="1">
      <c r="A42" s="76"/>
      <c r="B42" s="76"/>
      <c r="C42" s="76"/>
      <c r="D42" s="76"/>
      <c r="E42" s="76"/>
      <c r="F42" s="76"/>
    </row>
    <row r="43" spans="1:6" ht="27" customHeight="1">
      <c r="A43" s="62" t="s">
        <v>35</v>
      </c>
      <c r="B43" s="77"/>
      <c r="C43" s="78"/>
      <c r="D43" s="62" t="s">
        <v>37</v>
      </c>
      <c r="E43" s="77"/>
      <c r="F43" s="78"/>
    </row>
    <row r="44" spans="1:6" ht="24" customHeight="1">
      <c r="A44" s="63" t="s">
        <v>47</v>
      </c>
      <c r="B44" s="64"/>
      <c r="C44" s="65"/>
      <c r="D44" s="60" t="s">
        <v>48</v>
      </c>
      <c r="E44" s="102"/>
      <c r="F44" s="103"/>
    </row>
    <row r="45" spans="1:6" ht="17.100000000000001" customHeight="1">
      <c r="A45" s="68" t="s">
        <v>35</v>
      </c>
      <c r="B45" s="31" t="s">
        <v>49</v>
      </c>
      <c r="C45" s="31" t="s">
        <v>50</v>
      </c>
      <c r="D45" s="68" t="s">
        <v>37</v>
      </c>
      <c r="E45" s="31" t="s">
        <v>51</v>
      </c>
      <c r="F45" s="31" t="s">
        <v>52</v>
      </c>
    </row>
    <row r="46" spans="1:6" ht="17.100000000000001" customHeight="1">
      <c r="A46" s="68"/>
      <c r="B46" s="32"/>
      <c r="C46" s="32"/>
      <c r="D46" s="69"/>
      <c r="E46" s="32"/>
      <c r="F46" s="33"/>
    </row>
    <row r="47" spans="1:6" ht="17.100000000000001" customHeight="1">
      <c r="A47" s="68"/>
      <c r="B47" s="32"/>
      <c r="C47" s="32"/>
      <c r="D47" s="69"/>
      <c r="E47" s="32"/>
      <c r="F47" s="33"/>
    </row>
    <row r="48" spans="1:6" ht="17.100000000000001" customHeight="1">
      <c r="A48" s="68"/>
      <c r="B48" s="32"/>
      <c r="C48" s="32"/>
      <c r="D48" s="69"/>
      <c r="E48" s="32"/>
      <c r="F48" s="33"/>
    </row>
    <row r="49" spans="6:6" ht="15" customHeight="1"/>
    <row r="50" spans="6:6" ht="15" customHeight="1">
      <c r="F50" s="35" t="s">
        <v>53</v>
      </c>
    </row>
    <row r="51" spans="6:6" ht="15" customHeight="1"/>
    <row r="52" spans="6:6" ht="15" customHeight="1"/>
    <row r="53" spans="6:6" ht="15" customHeight="1"/>
  </sheetData>
  <mergeCells count="40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4:C44"/>
    <mergeCell ref="E44:F44"/>
    <mergeCell ref="A45:A48"/>
    <mergeCell ref="D45:D48"/>
    <mergeCell ref="A40:A41"/>
    <mergeCell ref="B40:F40"/>
    <mergeCell ref="B41:F41"/>
    <mergeCell ref="A42:F42"/>
    <mergeCell ref="B43:C43"/>
    <mergeCell ref="E43:F43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9</vt:i4>
      </vt:variant>
    </vt:vector>
  </HeadingPairs>
  <TitlesOfParts>
    <vt:vector size="18" baseType="lpstr">
      <vt:lpstr>0622</vt:lpstr>
      <vt:lpstr>0623</vt:lpstr>
      <vt:lpstr>0624</vt:lpstr>
      <vt:lpstr>0625</vt:lpstr>
      <vt:lpstr>0626</vt:lpstr>
      <vt:lpstr>0627</vt:lpstr>
      <vt:lpstr>0628</vt:lpstr>
      <vt:lpstr>0629</vt:lpstr>
      <vt:lpstr>0630</vt:lpstr>
      <vt:lpstr>'0622'!Print_Area</vt:lpstr>
      <vt:lpstr>'0623'!Print_Area</vt:lpstr>
      <vt:lpstr>'0624'!Print_Area</vt:lpstr>
      <vt:lpstr>'0625'!Print_Area</vt:lpstr>
      <vt:lpstr>'0626'!Print_Area</vt:lpstr>
      <vt:lpstr>'0627'!Print_Area</vt:lpstr>
      <vt:lpstr>'0628'!Print_Area</vt:lpstr>
      <vt:lpstr>'0629'!Print_Area</vt:lpstr>
      <vt:lpstr>'0630'!Print_Area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2016-03-06T10:03:02Z</dcterms:created>
  <dcterms:modified xsi:type="dcterms:W3CDTF">2016-06-30T13:40:39Z</dcterms:modified>
</cp:coreProperties>
</file>