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6" windowWidth="19392" windowHeight="7836" activeTab="3"/>
  </bookViews>
  <sheets>
    <sheet name="1201" sheetId="1" r:id="rId1"/>
    <sheet name="1202" sheetId="2" r:id="rId2"/>
    <sheet name="1203" sheetId="3" r:id="rId3"/>
    <sheet name="1204" sheetId="4" r:id="rId4"/>
  </sheets>
  <calcPr calcId="125725"/>
</workbook>
</file>

<file path=xl/calcChain.xml><?xml version="1.0" encoding="utf-8"?>
<calcChain xmlns="http://schemas.openxmlformats.org/spreadsheetml/2006/main">
  <c r="B9" i="4"/>
  <c r="B5"/>
  <c r="H4" i="3" l="1"/>
  <c r="B9"/>
  <c r="B5"/>
  <c r="B9" i="2"/>
  <c r="B5"/>
  <c r="B9" i="1"/>
  <c r="B5"/>
  <c r="G6" i="4"/>
  <c r="H4"/>
  <c r="G6" i="3"/>
  <c r="G6" i="2"/>
  <c r="H4"/>
  <c r="G6" i="1"/>
  <c r="H4"/>
</calcChain>
</file>

<file path=xl/sharedStrings.xml><?xml version="1.0" encoding="utf-8"?>
<sst xmlns="http://schemas.openxmlformats.org/spreadsheetml/2006/main" count="398" uniqueCount="176">
  <si>
    <t>작성일자</t>
  </si>
  <si>
    <t>대표</t>
  </si>
  <si>
    <t xml:space="preserve">  일일매출내역</t>
  </si>
  <si>
    <t>주요판매분석</t>
  </si>
  <si>
    <t>판매율</t>
  </si>
  <si>
    <t>런치</t>
  </si>
  <si>
    <t>Salad</t>
  </si>
  <si>
    <t>Main</t>
  </si>
  <si>
    <t>디너</t>
  </si>
  <si>
    <t>Appetizer</t>
  </si>
  <si>
    <t>Set(Lunch)</t>
  </si>
  <si>
    <t>총매출</t>
  </si>
  <si>
    <t>Pizza</t>
  </si>
  <si>
    <t>Set(Dinner)</t>
  </si>
  <si>
    <t>누적매출</t>
  </si>
  <si>
    <t>Pasta</t>
  </si>
  <si>
    <t>Wine &amp; Beverage</t>
  </si>
  <si>
    <t>목표매출</t>
  </si>
  <si>
    <t>Risotto</t>
  </si>
  <si>
    <t>Gourmet</t>
    <phoneticPr fontId="2" type="noConversion"/>
  </si>
  <si>
    <t>목표매출 달성도</t>
  </si>
  <si>
    <t xml:space="preserve">  금주의 추천메뉴 및 Daily (Best &amp; Worst) </t>
  </si>
  <si>
    <t>mo</t>
  </si>
  <si>
    <t xml:space="preserve"> 추천메뉴</t>
  </si>
  <si>
    <t>판매량(누적)</t>
  </si>
  <si>
    <t>분류</t>
  </si>
  <si>
    <t>데일리 판매수량</t>
  </si>
  <si>
    <t>Daily Best</t>
  </si>
  <si>
    <t>Daily Worst</t>
  </si>
  <si>
    <t xml:space="preserve">시간 </t>
  </si>
  <si>
    <t>예약명</t>
  </si>
  <si>
    <t>인원</t>
  </si>
  <si>
    <t>비고</t>
  </si>
  <si>
    <t>오전</t>
  </si>
  <si>
    <t>* 보고  및 특이사항</t>
  </si>
  <si>
    <t>Kitchen</t>
  </si>
  <si>
    <t>* D/O</t>
  </si>
  <si>
    <t>Hall</t>
  </si>
  <si>
    <t>* Salad</t>
  </si>
  <si>
    <t>* Section A</t>
  </si>
  <si>
    <t>* Pizza</t>
  </si>
  <si>
    <t>* Section B</t>
  </si>
  <si>
    <t xml:space="preserve">* Pasta </t>
  </si>
  <si>
    <t>* Section 6F</t>
  </si>
  <si>
    <t>* Main</t>
  </si>
  <si>
    <t>* Part Time</t>
  </si>
  <si>
    <t>* 보고  및 특이사항</t>
    <phoneticPr fontId="2" type="noConversion"/>
  </si>
  <si>
    <t>Kitchen</t>
    <phoneticPr fontId="2" type="noConversion"/>
  </si>
  <si>
    <t>Hall</t>
    <phoneticPr fontId="2" type="noConversion"/>
  </si>
  <si>
    <t xml:space="preserve">  전도금 사용내역 </t>
  </si>
  <si>
    <t>총금액</t>
  </si>
  <si>
    <t xml:space="preserve">금액 </t>
  </si>
  <si>
    <t>사용내역</t>
  </si>
  <si>
    <t>금액</t>
  </si>
  <si>
    <t xml:space="preserve">사용내역 </t>
  </si>
  <si>
    <t>오후</t>
    <phoneticPr fontId="2" type="noConversion"/>
  </si>
  <si>
    <t>*송상민 주임. 최진영 사원</t>
    <phoneticPr fontId="2" type="noConversion"/>
  </si>
  <si>
    <t>*석진현 사원</t>
    <phoneticPr fontId="2" type="noConversion"/>
  </si>
  <si>
    <t>*문성곤 사원</t>
    <phoneticPr fontId="2" type="noConversion"/>
  </si>
  <si>
    <t>*윤은선 주임</t>
    <phoneticPr fontId="2" type="noConversion"/>
  </si>
  <si>
    <t>*김정필 주임</t>
    <phoneticPr fontId="2" type="noConversion"/>
  </si>
  <si>
    <t>*윤은선 주임 - 유자.무우 , 오이.딜 , 배추.크러쉬드페퍼 , 알타리 피클 생산 . 케이엔 페퍼 아이올리 생산.</t>
    <phoneticPr fontId="2" type="noConversion"/>
  </si>
  <si>
    <t>*김정필 주임 - 안심 손질 및 컷팅. 조개스탁 생산 . 바지락 해감. 스테이크 가니시 준비</t>
    <phoneticPr fontId="2" type="noConversion"/>
  </si>
  <si>
    <t>*석진현 사원 - BBQ 디저트용 과일 준비. 스노우크랩 손질 및 시저샐러드 가니시 준비.
*문성곤 사원 - 피자도우.리코타 치즈.피클쥬스 생산 , 윤은선 주임 피클 생산 서포터 진행</t>
    <phoneticPr fontId="2" type="noConversion"/>
  </si>
  <si>
    <t>*석진현 사원</t>
    <phoneticPr fontId="2" type="noConversion"/>
  </si>
  <si>
    <t>*김정필 주임</t>
    <phoneticPr fontId="2" type="noConversion"/>
  </si>
  <si>
    <t>*윤은선 주임. 최진영 사원</t>
    <phoneticPr fontId="2" type="noConversion"/>
  </si>
  <si>
    <t>*송상민 주임</t>
    <phoneticPr fontId="2" type="noConversion"/>
  </si>
  <si>
    <t>*2016년 마지막 전체미팅 진행 (송 이사님 참여)
*정 차님 입사후 부산매장 첫 방문 및 주현철 과장 미팅 진행</t>
    <phoneticPr fontId="2" type="noConversion"/>
  </si>
  <si>
    <t>*윤은선 주임 - 주현철 과장 유아메뉴 시연 서포터 진행,BBQ 플레이트 점검 및 구도 변경.보완 진행 . 등갈이 구이 시연
*송상민 주임 - 등심 손질 및 숙성 등심 진공포장.스테이크 가니시 준비 . 농어4마리 메인용.BBQ용 손질</t>
    <phoneticPr fontId="2" type="noConversion"/>
  </si>
  <si>
    <t>*김정필 주임 - BBQ 그릴 메뉴 준비 및 그릴 상태 점검.청소 , 너트피자 견과류 준비
*석진현 사원 - BBQ . L/T 대비 에피타이져.샐러드.디저트 준비 작업
*최진영 사원 - 토마토소스 생산.가리비 손질.파스타 미장 준비 . 워크인냉장고 부분적으로 청소 진행</t>
    <phoneticPr fontId="2" type="noConversion"/>
  </si>
  <si>
    <t>이수진</t>
    <phoneticPr fontId="2" type="noConversion"/>
  </si>
  <si>
    <t xml:space="preserve">1인 35,000원, 단품 </t>
    <phoneticPr fontId="2" type="noConversion"/>
  </si>
  <si>
    <t>한윤진</t>
    <phoneticPr fontId="2" type="noConversion"/>
  </si>
  <si>
    <t xml:space="preserve">Walk In </t>
    <phoneticPr fontId="2" type="noConversion"/>
  </si>
  <si>
    <t>* 2팀 8명</t>
    <phoneticPr fontId="2" type="noConversion"/>
  </si>
  <si>
    <t>* 정화영 주임</t>
    <phoneticPr fontId="2" type="noConversion"/>
  </si>
  <si>
    <t>* 이길만 계장</t>
    <phoneticPr fontId="2" type="noConversion"/>
  </si>
  <si>
    <t>* 황진영 사원</t>
    <phoneticPr fontId="2" type="noConversion"/>
  </si>
  <si>
    <t>* 김소영 주임</t>
    <phoneticPr fontId="2" type="noConversion"/>
  </si>
  <si>
    <t>* 송현빈 이사님 참석하에 12월 전체미팅 실시</t>
    <phoneticPr fontId="2" type="noConversion"/>
  </si>
  <si>
    <t xml:space="preserve">* 특이사항
-12:00 '이수진'님 13명
  Amway 본사 인사팀 워크샵
  1인 35,000원 상당 주문 조건하에 6F 공간에서 세미나(12:00~15:00 이용)
  샐러드 4 + 파스타 각자 + 홍합스튜 3 + 우오바 2 + 까르보나라 피자 2 
  12:00~13:00까지 식사 -&gt; 세미나 2시간 동안 진행
  세미나하는 동안 커피 서비스로 제공 -&gt; 센스있다하시며 크게 좋아하셨음
  숙소가 해운대여서 검색하다가 발견하여 예약했다고 하심 -&gt; 다음번 워크샵으로 해운대를 오게 되면 또 방문하겠다는 약속을 받아냄
  </t>
    <phoneticPr fontId="2" type="noConversion"/>
  </si>
  <si>
    <t>* Ant-Smoke Salmon</t>
    <phoneticPr fontId="2" type="noConversion"/>
  </si>
  <si>
    <t>* Sal-Ceaser</t>
    <phoneticPr fontId="2" type="noConversion"/>
  </si>
  <si>
    <t>* Pas-Bolonese</t>
    <phoneticPr fontId="2" type="noConversion"/>
  </si>
  <si>
    <t>* Car-Chicken</t>
    <phoneticPr fontId="2" type="noConversion"/>
  </si>
  <si>
    <t>* 4팀 8명</t>
    <phoneticPr fontId="2" type="noConversion"/>
  </si>
  <si>
    <t>* X</t>
    <phoneticPr fontId="2" type="noConversion"/>
  </si>
  <si>
    <t>*윤은선 주임 . 석진현 사원</t>
    <phoneticPr fontId="2" type="noConversion"/>
  </si>
  <si>
    <t>*송상민 주임 . 최진영 사원</t>
    <phoneticPr fontId="2" type="noConversion"/>
  </si>
  <si>
    <t>*12:30 11인.8인 79.000원 L/T 진행 (1.게살 타르타르 2.문어구이와 비트샐러드 3.사과샐러드 4.우니 새우로제파스타 5.등심 또는 농어스테이크 6.제폴라)
*18:00 20인 8만원 BBQ 진행(1.프로슈토와 멜론 2.시저샐러드 3.판체타구이 4.후레쉬 석화 5.홍합탕 6.너트피자 7.라구소스 콘길리에 8.모듬튀김 9.그릴구이 10.계절과일
 11.베이크하우스 케익 12.8만원 추가메뉴 - 농어구이.등갈비구이)</t>
    <phoneticPr fontId="2" type="noConversion"/>
  </si>
  <si>
    <t>*윤은선 주임 - L/T 게살타르타르 비트샐러드 준비 BBQ용 계절과일 및 디저트.등갈비 구이 준비
*송상민 주임 - L/T 파스타 , 문어구이 준비 BBQ용 판체타.라구소스 콘길리에.농어소금구이 준비
*김정필 주임 - L/T 메인 준비 . BBQ 그릴 육류 및 야채가니시 준비 3등급 등심 손질하여 숙성 진행</t>
    <phoneticPr fontId="2" type="noConversion"/>
  </si>
  <si>
    <t>*석진현 사원 - L/T 사과샐러드.디저트 준비 BBQ 프로슈토와 멜론 준비
*문성곤 사원 - 식전빵,피자메뉴 변경사항 숙지하여 시행 , BBQ용 석화 세척 및 얼음 준비 너트피자 제공
*최진영 사원 - 파트별  L/T.BBQ 준비 서포터 .파스타 미장 부족하지 않도록 준비</t>
    <phoneticPr fontId="2" type="noConversion"/>
  </si>
  <si>
    <t>Kitchen</t>
    <phoneticPr fontId="2" type="noConversion"/>
  </si>
  <si>
    <t>Kitchen</t>
    <phoneticPr fontId="2" type="noConversion"/>
  </si>
  <si>
    <t>*윤은선 주임 . 최진영 사원</t>
    <phoneticPr fontId="2" type="noConversion"/>
  </si>
  <si>
    <t>*13:30 L/T 14인 진행 (1.가리비구이 2.사과샐러드 3.판체타알리오 4.등심 또는 농어 스테이크 5.제폴라)</t>
    <phoneticPr fontId="2" type="noConversion"/>
  </si>
  <si>
    <t>*윤은선 주임 - 문성곤.최진영 사원과 워크인 냉장고 정리. BBQ 그릴 청소
*김정필 주임 - 등심 손질 및 컷팅. 스테이크 가니시 준비.삼계손질. 문성곤 사원 피자도우 재교육</t>
    <phoneticPr fontId="2" type="noConversion"/>
  </si>
  <si>
    <t>*석진현 사원 - 디종.레몬드레싱 생산.샐러드 야채손질
*문성곤 사원 - 피자파트 라디치오 . 루꼴라 손질.리코타 딥 생산
*최진영 사원 - 토마토소스 생산. 홍합손질. 파스타 미장준비</t>
    <phoneticPr fontId="2" type="noConversion"/>
  </si>
  <si>
    <t>1(1)</t>
    <phoneticPr fontId="2" type="noConversion"/>
  </si>
  <si>
    <t>3(3)</t>
    <phoneticPr fontId="2" type="noConversion"/>
  </si>
  <si>
    <t>0(0)</t>
    <phoneticPr fontId="2" type="noConversion"/>
  </si>
  <si>
    <t>* Lunch A Course</t>
    <phoneticPr fontId="2" type="noConversion"/>
  </si>
  <si>
    <t>* Piz-Uhjang</t>
    <phoneticPr fontId="2" type="noConversion"/>
  </si>
  <si>
    <t>* Sal-Funghi</t>
    <phoneticPr fontId="2" type="noConversion"/>
  </si>
  <si>
    <t>* Ant-Cipolla</t>
    <phoneticPr fontId="2" type="noConversion"/>
  </si>
  <si>
    <t>하정혜</t>
    <phoneticPr fontId="2" type="noConversion"/>
  </si>
  <si>
    <t>어머니 모임, L/A</t>
    <phoneticPr fontId="2" type="noConversion"/>
  </si>
  <si>
    <t>정예진</t>
    <phoneticPr fontId="2" type="noConversion"/>
  </si>
  <si>
    <t>2+1</t>
    <phoneticPr fontId="2" type="noConversion"/>
  </si>
  <si>
    <t>9월24일 돌잔치 손님, L/A쿠폰 사용</t>
    <phoneticPr fontId="2" type="noConversion"/>
  </si>
  <si>
    <t>walk in</t>
    <phoneticPr fontId="2" type="noConversion"/>
  </si>
  <si>
    <t xml:space="preserve">* 4팀 10명 </t>
    <phoneticPr fontId="2" type="noConversion"/>
  </si>
  <si>
    <t>* 3팀 8명</t>
    <phoneticPr fontId="2" type="noConversion"/>
  </si>
  <si>
    <t>* 김소영 주임, 황진영 사원</t>
    <phoneticPr fontId="2" type="noConversion"/>
  </si>
  <si>
    <t>* 이길만 계장</t>
    <phoneticPr fontId="2" type="noConversion"/>
  </si>
  <si>
    <t>* 정화영 주임</t>
    <phoneticPr fontId="2" type="noConversion"/>
  </si>
  <si>
    <t>* 정화영 주임 - 데일리 스페셜 메뉴 칠판 작업, 홀 큰 칠판 작업, 
                      주방 윤주임과 12/3 디너 바비큐 세팅 작업</t>
    <phoneticPr fontId="2" type="noConversion"/>
  </si>
  <si>
    <t>* 요즘 스페셜 메뉴로 석화 튀김, 홍합 파스타 등 제철 식재료를 사용한 메뉴를 판매 : 특히 단골 손님에게 색다른 메뉴를 제공할 수 있어 반응이 좋음.</t>
    <phoneticPr fontId="2" type="noConversion"/>
  </si>
  <si>
    <t>김은희</t>
    <phoneticPr fontId="2" type="noConversion"/>
  </si>
  <si>
    <t>오션어스</t>
    <phoneticPr fontId="2" type="noConversion"/>
  </si>
  <si>
    <t>6+2</t>
    <phoneticPr fontId="2" type="noConversion"/>
  </si>
  <si>
    <t>구시은</t>
    <phoneticPr fontId="2" type="noConversion"/>
  </si>
  <si>
    <t>10+1</t>
    <phoneticPr fontId="2" type="noConversion"/>
  </si>
  <si>
    <t>6F 오션룸 돌잔치</t>
    <phoneticPr fontId="2" type="noConversion"/>
  </si>
  <si>
    <t>김강민</t>
    <phoneticPr fontId="2" type="noConversion"/>
  </si>
  <si>
    <t>8+3</t>
    <phoneticPr fontId="2" type="noConversion"/>
  </si>
  <si>
    <t>6F 갤러리 첫 돌잔치</t>
    <phoneticPr fontId="2" type="noConversion"/>
  </si>
  <si>
    <t>이주연</t>
    <phoneticPr fontId="2" type="noConversion"/>
  </si>
  <si>
    <t>김희정</t>
    <phoneticPr fontId="2" type="noConversion"/>
  </si>
  <si>
    <t>* 7팀 16명</t>
    <phoneticPr fontId="2" type="noConversion"/>
  </si>
  <si>
    <t>이선영</t>
    <phoneticPr fontId="2" type="noConversion"/>
  </si>
  <si>
    <t>최영민</t>
    <phoneticPr fontId="2" type="noConversion"/>
  </si>
  <si>
    <t>김윤화</t>
    <phoneticPr fontId="2" type="noConversion"/>
  </si>
  <si>
    <t>윤성실</t>
    <phoneticPr fontId="2" type="noConversion"/>
  </si>
  <si>
    <t>송은영</t>
    <phoneticPr fontId="2" type="noConversion"/>
  </si>
  <si>
    <t>20+1</t>
    <phoneticPr fontId="2" type="noConversion"/>
  </si>
  <si>
    <t>* 정화영 주임</t>
    <phoneticPr fontId="2" type="noConversion"/>
  </si>
  <si>
    <t>* 황진영 사원</t>
    <phoneticPr fontId="2" type="noConversion"/>
  </si>
  <si>
    <t>* 이길만 계장, 김소영 주임</t>
    <phoneticPr fontId="2" type="noConversion"/>
  </si>
  <si>
    <t>* 4팀 9명</t>
    <phoneticPr fontId="2" type="noConversion"/>
  </si>
  <si>
    <t xml:space="preserve">BBQ </t>
    <phoneticPr fontId="2" type="noConversion"/>
  </si>
  <si>
    <t>0(1)</t>
    <phoneticPr fontId="2" type="noConversion"/>
  </si>
  <si>
    <t>2(5)</t>
    <phoneticPr fontId="2" type="noConversion"/>
  </si>
  <si>
    <t>* Sal-Funghi</t>
    <phoneticPr fontId="2" type="noConversion"/>
  </si>
  <si>
    <t>* BBQ</t>
    <phoneticPr fontId="2" type="noConversion"/>
  </si>
  <si>
    <t>* Ant-Zuppa di Cozze</t>
    <phoneticPr fontId="2" type="noConversion"/>
  </si>
  <si>
    <t>* Des-Ice Cream</t>
    <phoneticPr fontId="2" type="noConversion"/>
  </si>
  <si>
    <t>* 12:30 '구시은'님 10+1명
-돌잔치, 기존의 바다뷰가 보이는 6F 오션룸에서 진행
-L/T 79,000 x 10EA + D/F Shiraz 1병 주문
-크리스마스 코스 메뉴 프리뷰 형태로 몇가지 에피타이저를 이번 돌잔치 코스에 선보임 -&gt; 홍게살 타르타르, 문어구이 에피타이저의 반응이 가장 좋았음
* 12:30 '김강민' 님 8+3명
-6F 갤러리에서 처음 진행한 단체 예약
-돌잔치, L/T 79,000 x 8EA + D/F C.S 1병 주문
-갤러리에서 가족끼리 단독으로 조용하게 식사한다는 점에서 손님들의 반응이 좋았으며, 음식 또한 만족스러워 하셨음
-송년모임 또는 웨딩, 돌잔치 등 여러 종류의 예약들을 받아도 무리가 없을 정도로 분위기가 좋았음-&gt; 지속적으로 갤러리 공간을 홍보하고 사용할 예정.</t>
    <phoneticPr fontId="2" type="noConversion"/>
  </si>
  <si>
    <t>김대현</t>
    <phoneticPr fontId="2" type="noConversion"/>
  </si>
  <si>
    <t>* 2팀 4명</t>
    <phoneticPr fontId="2" type="noConversion"/>
  </si>
  <si>
    <t>윤정희</t>
    <phoneticPr fontId="2" type="noConversion"/>
  </si>
  <si>
    <t>홍성화</t>
    <phoneticPr fontId="2" type="noConversion"/>
  </si>
  <si>
    <t>김창근</t>
    <phoneticPr fontId="2" type="noConversion"/>
  </si>
  <si>
    <t>7+3</t>
    <phoneticPr fontId="2" type="noConversion"/>
  </si>
  <si>
    <t>이한나</t>
    <phoneticPr fontId="2" type="noConversion"/>
  </si>
  <si>
    <t>2+1</t>
    <phoneticPr fontId="2" type="noConversion"/>
  </si>
  <si>
    <t>홍민지</t>
    <phoneticPr fontId="2" type="noConversion"/>
  </si>
  <si>
    <t>14+2</t>
    <phoneticPr fontId="2" type="noConversion"/>
  </si>
  <si>
    <t>* 4팀 10명</t>
    <phoneticPr fontId="2" type="noConversion"/>
  </si>
  <si>
    <t>0(3)</t>
    <phoneticPr fontId="2" type="noConversion"/>
  </si>
  <si>
    <t>1(2)</t>
    <phoneticPr fontId="2" type="noConversion"/>
  </si>
  <si>
    <t>2(4)</t>
    <phoneticPr fontId="2" type="noConversion"/>
  </si>
  <si>
    <t>4(4)</t>
    <phoneticPr fontId="2" type="noConversion"/>
  </si>
  <si>
    <t>* Pas-Vongole</t>
    <phoneticPr fontId="2" type="noConversion"/>
  </si>
  <si>
    <t>* Car-Chicken</t>
    <phoneticPr fontId="2" type="noConversion"/>
  </si>
  <si>
    <t>* Dinner T Course</t>
    <phoneticPr fontId="2" type="noConversion"/>
  </si>
  <si>
    <t>2(7)</t>
    <phoneticPr fontId="2" type="noConversion"/>
  </si>
  <si>
    <t>2(6)</t>
    <phoneticPr fontId="2" type="noConversion"/>
  </si>
  <si>
    <t>3(7)</t>
    <phoneticPr fontId="2" type="noConversion"/>
  </si>
  <si>
    <t>* Car-Filetto</t>
    <phoneticPr fontId="2" type="noConversion"/>
  </si>
  <si>
    <t>* Lunch T Course</t>
    <phoneticPr fontId="2" type="noConversion"/>
  </si>
  <si>
    <t>* Ant-Cipolla</t>
    <phoneticPr fontId="2" type="noConversion"/>
  </si>
  <si>
    <t>* Car-Bistecca</t>
    <phoneticPr fontId="2" type="noConversion"/>
  </si>
  <si>
    <t>Hall</t>
    <phoneticPr fontId="2" type="noConversion"/>
  </si>
  <si>
    <t>* 13:00 '김창근'님 7+3명
-4번째 방문 손님, 60대 부부
-일요일 런치에 방문하시어 코스 또는 스테이크, 봉골레 주문하시어 식사
-금일 아들 내외, 친구 가족들과 식사
-깔라마리2, 석화튀김2, 볼로네제2, 데일리스페셜 홍합오일파스타2, 데일리스페셜 립아이스테이크3 주문
-서버가 추천하는 대부분의 메뉴를 드셨고, 특히 데일리스페셜 석화튀김, 홍합오일파스타, 립아이스테이크에 크게 만족하시며, 다음번에도 또 먹을 수 있는 거냐고 물어보셨음
-다음번 방문에는 미리 연락 주시면 룸으로 예약을 잡아주기로 했음, 기분좋게 돌아가심</t>
    <phoneticPr fontId="2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</si>
</sst>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THE정고딕140"/>
      <family val="1"/>
      <charset val="129"/>
    </font>
    <font>
      <sz val="20"/>
      <name val="210 하얀바람 L"/>
      <family val="1"/>
      <charset val="129"/>
    </font>
    <font>
      <sz val="10"/>
      <color theme="1"/>
      <name val="210 하얀바람 L"/>
      <family val="1"/>
      <charset val="129"/>
    </font>
    <font>
      <b/>
      <sz val="10"/>
      <color theme="1"/>
      <name val="210 하얀바람 L"/>
      <family val="1"/>
      <charset val="129"/>
    </font>
    <font>
      <sz val="10"/>
      <name val="210 하얀바람 L"/>
      <family val="1"/>
      <charset val="129"/>
    </font>
    <font>
      <sz val="14"/>
      <color theme="1"/>
      <name val="210 하얀바람 L"/>
      <family val="1"/>
      <charset val="129"/>
    </font>
    <font>
      <sz val="12"/>
      <color theme="1"/>
      <name val="210 하얀바람 L"/>
      <family val="1"/>
      <charset val="129"/>
    </font>
    <font>
      <sz val="11"/>
      <color theme="1"/>
      <name val="210 하얀바람 L"/>
      <family val="1"/>
      <charset val="129"/>
    </font>
    <font>
      <b/>
      <sz val="12"/>
      <color rgb="FFFF0000"/>
      <name val="210 하얀바람 L"/>
      <family val="1"/>
      <charset val="129"/>
    </font>
    <font>
      <b/>
      <sz val="11"/>
      <color theme="1"/>
      <name val="210 하얀바람 L"/>
      <family val="1"/>
      <charset val="129"/>
    </font>
    <font>
      <sz val="14"/>
      <color rgb="FF000000"/>
      <name val="210 하얀바람 L"/>
      <family val="1"/>
      <charset val="129"/>
    </font>
    <font>
      <sz val="11"/>
      <color rgb="FF000000"/>
      <name val="210 하얀바람 L"/>
      <family val="1"/>
      <charset val="129"/>
    </font>
    <font>
      <sz val="10"/>
      <color rgb="FF000000"/>
      <name val="210 하얀바람 L"/>
      <family val="1"/>
      <charset val="129"/>
    </font>
    <font>
      <sz val="10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41" fontId="6" fillId="0" borderId="1" xfId="2" applyFont="1" applyBorder="1" applyAlignment="1">
      <alignment vertical="center"/>
    </xf>
    <xf numFmtId="6" fontId="6" fillId="3" borderId="1" xfId="3" applyNumberFormat="1" applyFont="1" applyFill="1" applyBorder="1" applyAlignment="1">
      <alignment horizontal="center" vertical="center"/>
    </xf>
    <xf numFmtId="9" fontId="6" fillId="0" borderId="1" xfId="3" applyNumberFormat="1" applyFont="1" applyBorder="1" applyAlignment="1">
      <alignment horizontal="center" vertical="center"/>
    </xf>
    <xf numFmtId="176" fontId="6" fillId="3" borderId="1" xfId="3" applyNumberFormat="1" applyFont="1" applyFill="1" applyBorder="1" applyAlignment="1">
      <alignment horizontal="center" vertical="center"/>
    </xf>
    <xf numFmtId="41" fontId="6" fillId="0" borderId="1" xfId="2" applyFont="1" applyBorder="1" applyAlignment="1">
      <alignment horizontal="right" vertical="center"/>
    </xf>
    <xf numFmtId="176" fontId="6" fillId="0" borderId="1" xfId="3" applyNumberFormat="1" applyFont="1" applyBorder="1" applyAlignment="1">
      <alignment horizontal="right" vertical="center"/>
    </xf>
    <xf numFmtId="9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Border="1"/>
    <xf numFmtId="20" fontId="6" fillId="0" borderId="5" xfId="1" applyNumberFormat="1" applyFont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177" fontId="6" fillId="0" borderId="1" xfId="4" applyNumberFormat="1" applyFont="1" applyBorder="1" applyAlignment="1">
      <alignment horizontal="center" vertical="center"/>
    </xf>
    <xf numFmtId="20" fontId="6" fillId="0" borderId="7" xfId="1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42" fontId="16" fillId="0" borderId="1" xfId="3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12" fillId="3" borderId="7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12" fillId="3" borderId="7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12" fillId="3" borderId="7" xfId="1" applyNumberFormat="1" applyFont="1" applyFill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12" fillId="3" borderId="7" xfId="1" applyNumberFormat="1" applyFont="1" applyFill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4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3" borderId="6" xfId="1" applyFont="1" applyFill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20" fontId="12" fillId="3" borderId="6" xfId="1" applyNumberFormat="1" applyFont="1" applyFill="1" applyBorder="1" applyAlignment="1">
      <alignment horizontal="center" vertical="center"/>
    </xf>
    <xf numFmtId="20" fontId="12" fillId="3" borderId="7" xfId="1" applyNumberFormat="1" applyFont="1" applyFill="1" applyBorder="1" applyAlignment="1">
      <alignment horizontal="center" vertical="center"/>
    </xf>
    <xf numFmtId="20" fontId="13" fillId="0" borderId="1" xfId="1" applyNumberFormat="1" applyFont="1" applyBorder="1" applyAlignment="1">
      <alignment horizontal="left" vertical="center"/>
    </xf>
    <xf numFmtId="20" fontId="13" fillId="0" borderId="1" xfId="1" applyNumberFormat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6" fillId="0" borderId="2" xfId="1" applyNumberFormat="1" applyFont="1" applyBorder="1" applyAlignment="1">
      <alignment horizontal="center" vertical="center"/>
    </xf>
    <xf numFmtId="20" fontId="6" fillId="0" borderId="3" xfId="1" applyNumberFormat="1" applyFont="1" applyBorder="1" applyAlignment="1">
      <alignment horizontal="center" vertical="center"/>
    </xf>
    <xf numFmtId="20" fontId="6" fillId="0" borderId="2" xfId="1" applyNumberFormat="1" applyFont="1" applyBorder="1" applyAlignment="1">
      <alignment horizontal="center" vertical="center"/>
    </xf>
    <xf numFmtId="20" fontId="6" fillId="0" borderId="3" xfId="1" applyNumberFormat="1" applyFont="1" applyBorder="1" applyAlignment="1">
      <alignment horizontal="center" vertical="center"/>
    </xf>
  </cellXfs>
  <cellStyles count="8">
    <cellStyle name="Comma [0] 2" xfId="5"/>
    <cellStyle name="Currency [0] 2" xfId="6"/>
    <cellStyle name="Percent 2" xfId="7"/>
    <cellStyle name="백분율 2" xfId="4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Normal="100" workbookViewId="0">
      <selection activeCell="B7" sqref="B7"/>
    </sheetView>
  </sheetViews>
  <sheetFormatPr defaultRowHeight="17.399999999999999"/>
  <cols>
    <col min="1" max="1" width="12.59765625" style="37" customWidth="1"/>
    <col min="2" max="2" width="18.59765625" style="37" customWidth="1"/>
    <col min="3" max="3" width="27.59765625" style="37" customWidth="1"/>
    <col min="4" max="4" width="11.59765625" style="37" customWidth="1"/>
    <col min="5" max="5" width="27.59765625" style="37" customWidth="1"/>
    <col min="6" max="6" width="35.3984375" style="37" customWidth="1"/>
    <col min="7" max="9" width="9" style="3"/>
  </cols>
  <sheetData>
    <row r="1" spans="1:8" ht="24.6">
      <c r="A1" s="97"/>
      <c r="B1" s="97"/>
      <c r="C1" s="97"/>
      <c r="D1" s="97"/>
      <c r="E1" s="97"/>
      <c r="F1" s="97"/>
    </row>
    <row r="2" spans="1:8">
      <c r="A2" s="6" t="s">
        <v>0</v>
      </c>
      <c r="B2" s="7">
        <v>42705</v>
      </c>
      <c r="C2" s="8"/>
      <c r="D2" s="9"/>
      <c r="E2" s="10" t="s">
        <v>1</v>
      </c>
      <c r="F2" s="11"/>
    </row>
    <row r="3" spans="1:8">
      <c r="A3" s="98" t="s">
        <v>2</v>
      </c>
      <c r="B3" s="99"/>
      <c r="C3" s="12" t="s">
        <v>3</v>
      </c>
      <c r="D3" s="12" t="s">
        <v>4</v>
      </c>
      <c r="E3" s="12" t="s">
        <v>3</v>
      </c>
      <c r="F3" s="13" t="s">
        <v>4</v>
      </c>
    </row>
    <row r="4" spans="1:8">
      <c r="A4" s="6" t="s">
        <v>5</v>
      </c>
      <c r="B4" s="14">
        <v>996000</v>
      </c>
      <c r="C4" s="15" t="s">
        <v>6</v>
      </c>
      <c r="D4" s="16">
        <v>0.1</v>
      </c>
      <c r="E4" s="17" t="s">
        <v>7</v>
      </c>
      <c r="F4" s="16">
        <v>7.0000000000000007E-2</v>
      </c>
      <c r="H4" s="4">
        <f>SUM(D4:D8)+SUM(F4:F8)</f>
        <v>0.99</v>
      </c>
    </row>
    <row r="5" spans="1:8">
      <c r="A5" s="6" t="s">
        <v>8</v>
      </c>
      <c r="B5" s="18">
        <f>B6-B4</f>
        <v>584500</v>
      </c>
      <c r="C5" s="17" t="s">
        <v>9</v>
      </c>
      <c r="D5" s="16">
        <v>0.09</v>
      </c>
      <c r="E5" s="17" t="s">
        <v>10</v>
      </c>
      <c r="F5" s="16">
        <v>0.21</v>
      </c>
    </row>
    <row r="6" spans="1:8">
      <c r="A6" s="6" t="s">
        <v>11</v>
      </c>
      <c r="B6" s="18">
        <v>1580500</v>
      </c>
      <c r="C6" s="15" t="s">
        <v>12</v>
      </c>
      <c r="D6" s="16">
        <v>0.12</v>
      </c>
      <c r="E6" s="17" t="s">
        <v>13</v>
      </c>
      <c r="F6" s="16">
        <v>0</v>
      </c>
      <c r="G6" s="100">
        <f>B7+B6</f>
        <v>3161000</v>
      </c>
      <c r="H6" s="101"/>
    </row>
    <row r="7" spans="1:8">
      <c r="A7" s="6" t="s">
        <v>14</v>
      </c>
      <c r="B7" s="18">
        <v>1580500</v>
      </c>
      <c r="C7" s="17" t="s">
        <v>15</v>
      </c>
      <c r="D7" s="16">
        <v>0.15</v>
      </c>
      <c r="E7" s="17" t="s">
        <v>16</v>
      </c>
      <c r="F7" s="16">
        <v>0.25</v>
      </c>
    </row>
    <row r="8" spans="1:8">
      <c r="A8" s="6" t="s">
        <v>17</v>
      </c>
      <c r="B8" s="18">
        <v>105829740</v>
      </c>
      <c r="C8" s="15" t="s">
        <v>18</v>
      </c>
      <c r="D8" s="16">
        <v>0</v>
      </c>
      <c r="E8" s="17"/>
      <c r="F8" s="16"/>
    </row>
    <row r="9" spans="1:8">
      <c r="A9" s="6" t="s">
        <v>20</v>
      </c>
      <c r="B9" s="19">
        <f>B7/B8</f>
        <v>1.4934365330577208E-2</v>
      </c>
      <c r="C9" s="15"/>
      <c r="D9" s="16"/>
      <c r="E9" s="17"/>
      <c r="F9" s="20"/>
    </row>
    <row r="10" spans="1:8">
      <c r="A10" s="66" t="s">
        <v>21</v>
      </c>
      <c r="B10" s="66"/>
      <c r="C10" s="66"/>
      <c r="D10" s="66"/>
      <c r="E10" s="66"/>
      <c r="F10" s="66"/>
    </row>
    <row r="11" spans="1:8">
      <c r="A11" s="90" t="s">
        <v>22</v>
      </c>
      <c r="B11" s="6" t="s">
        <v>23</v>
      </c>
      <c r="C11" s="6" t="s">
        <v>24</v>
      </c>
      <c r="D11" s="6" t="s">
        <v>25</v>
      </c>
      <c r="E11" s="6"/>
      <c r="F11" s="21" t="s">
        <v>26</v>
      </c>
    </row>
    <row r="12" spans="1:8">
      <c r="A12" s="90"/>
      <c r="B12" s="22" t="s">
        <v>82</v>
      </c>
      <c r="C12" s="11" t="s">
        <v>99</v>
      </c>
      <c r="D12" s="65" t="s">
        <v>27</v>
      </c>
      <c r="E12" s="22" t="s">
        <v>102</v>
      </c>
      <c r="F12" s="11">
        <v>7</v>
      </c>
    </row>
    <row r="13" spans="1:8">
      <c r="A13" s="90"/>
      <c r="B13" s="22" t="s">
        <v>83</v>
      </c>
      <c r="C13" s="11" t="s">
        <v>100</v>
      </c>
      <c r="D13" s="65"/>
      <c r="E13" s="22" t="s">
        <v>103</v>
      </c>
      <c r="F13" s="11">
        <v>4</v>
      </c>
    </row>
    <row r="14" spans="1:8">
      <c r="A14" s="90"/>
      <c r="B14" s="22" t="s">
        <v>84</v>
      </c>
      <c r="C14" s="11" t="s">
        <v>99</v>
      </c>
      <c r="D14" s="65" t="s">
        <v>28</v>
      </c>
      <c r="E14" s="22" t="s">
        <v>104</v>
      </c>
      <c r="F14" s="23">
        <v>0</v>
      </c>
    </row>
    <row r="15" spans="1:8">
      <c r="A15" s="90"/>
      <c r="B15" s="22" t="s">
        <v>85</v>
      </c>
      <c r="C15" s="11" t="s">
        <v>101</v>
      </c>
      <c r="D15" s="65"/>
      <c r="E15" s="22" t="s">
        <v>105</v>
      </c>
      <c r="F15" s="23">
        <v>0</v>
      </c>
    </row>
    <row r="16" spans="1:8">
      <c r="A16" s="66"/>
      <c r="B16" s="66"/>
      <c r="C16" s="66"/>
      <c r="D16" s="66"/>
      <c r="E16" s="66"/>
      <c r="F16" s="66"/>
    </row>
    <row r="17" spans="1:11">
      <c r="A17" s="24"/>
      <c r="B17" s="6" t="s">
        <v>29</v>
      </c>
      <c r="C17" s="6" t="s">
        <v>30</v>
      </c>
      <c r="D17" s="6" t="s">
        <v>31</v>
      </c>
      <c r="E17" s="88" t="s">
        <v>32</v>
      </c>
      <c r="F17" s="89"/>
      <c r="G17" s="5"/>
      <c r="H17" s="5"/>
      <c r="I17" s="5"/>
      <c r="J17" s="1"/>
      <c r="K17" s="1"/>
    </row>
    <row r="18" spans="1:11">
      <c r="A18" s="90" t="s">
        <v>33</v>
      </c>
      <c r="B18" s="25">
        <v>0.47916666666666669</v>
      </c>
      <c r="C18" s="54" t="s">
        <v>106</v>
      </c>
      <c r="D18" s="27">
        <v>5</v>
      </c>
      <c r="E18" s="92" t="s">
        <v>107</v>
      </c>
      <c r="F18" s="92"/>
      <c r="G18" s="5"/>
      <c r="H18" s="5"/>
      <c r="I18" s="5"/>
      <c r="J18" s="1"/>
      <c r="K18" s="1"/>
    </row>
    <row r="19" spans="1:11" s="2" customFormat="1">
      <c r="A19" s="90"/>
      <c r="B19" s="26">
        <v>0.58333333333333337</v>
      </c>
      <c r="C19" s="54" t="s">
        <v>108</v>
      </c>
      <c r="D19" s="27" t="s">
        <v>109</v>
      </c>
      <c r="E19" s="92" t="s">
        <v>110</v>
      </c>
      <c r="F19" s="92"/>
      <c r="G19" s="5"/>
      <c r="H19" s="5"/>
      <c r="I19" s="5"/>
      <c r="J19" s="1"/>
      <c r="K19" s="1"/>
    </row>
    <row r="20" spans="1:11">
      <c r="A20" s="90"/>
      <c r="B20" s="93" t="s">
        <v>111</v>
      </c>
      <c r="C20" s="95" t="s">
        <v>112</v>
      </c>
      <c r="D20" s="95"/>
      <c r="E20" s="95"/>
      <c r="F20" s="95"/>
      <c r="G20" s="5"/>
      <c r="H20" s="5"/>
      <c r="I20" s="5"/>
      <c r="J20" s="1"/>
      <c r="K20" s="1"/>
    </row>
    <row r="21" spans="1:11">
      <c r="A21" s="90"/>
      <c r="B21" s="93"/>
      <c r="C21" s="95"/>
      <c r="D21" s="95"/>
      <c r="E21" s="95"/>
      <c r="F21" s="95"/>
      <c r="G21" s="5"/>
      <c r="H21" s="5"/>
      <c r="I21" s="5"/>
      <c r="J21" s="1"/>
      <c r="K21" s="1"/>
    </row>
    <row r="22" spans="1:11">
      <c r="A22" s="91"/>
      <c r="B22" s="94"/>
      <c r="C22" s="95"/>
      <c r="D22" s="95"/>
      <c r="E22" s="95"/>
      <c r="F22" s="95"/>
      <c r="G22" s="5"/>
      <c r="H22" s="5"/>
      <c r="I22" s="5"/>
      <c r="J22" s="1"/>
      <c r="K22" s="1"/>
    </row>
    <row r="23" spans="1:11" ht="17.399999999999999" customHeight="1">
      <c r="A23" s="90" t="s">
        <v>55</v>
      </c>
      <c r="B23" s="28"/>
      <c r="C23" s="26"/>
      <c r="D23" s="27"/>
      <c r="E23" s="92"/>
      <c r="F23" s="92"/>
      <c r="G23" s="5"/>
      <c r="H23" s="5"/>
      <c r="I23" s="5"/>
      <c r="J23" s="1"/>
      <c r="K23" s="1"/>
    </row>
    <row r="24" spans="1:11" ht="17.399999999999999" customHeight="1">
      <c r="A24" s="90"/>
      <c r="B24" s="28"/>
      <c r="C24" s="26"/>
      <c r="D24" s="27"/>
      <c r="E24" s="92"/>
      <c r="F24" s="92"/>
      <c r="G24" s="5"/>
      <c r="H24" s="5"/>
      <c r="I24" s="5"/>
      <c r="J24" s="1"/>
      <c r="K24" s="1"/>
    </row>
    <row r="25" spans="1:11" ht="43.5" customHeight="1">
      <c r="A25" s="90"/>
      <c r="B25" s="55" t="s">
        <v>111</v>
      </c>
      <c r="C25" s="96" t="s">
        <v>113</v>
      </c>
      <c r="D25" s="96"/>
      <c r="E25" s="96"/>
      <c r="F25" s="96"/>
      <c r="G25" s="5"/>
      <c r="H25" s="5"/>
      <c r="I25" s="5"/>
      <c r="J25" s="1"/>
      <c r="K25" s="1"/>
    </row>
    <row r="26" spans="1:11">
      <c r="A26" s="66" t="s">
        <v>34</v>
      </c>
      <c r="B26" s="66"/>
      <c r="C26" s="66"/>
      <c r="D26" s="66"/>
      <c r="E26" s="66"/>
      <c r="F26" s="66"/>
    </row>
    <row r="27" spans="1:11">
      <c r="A27" s="81" t="s">
        <v>35</v>
      </c>
      <c r="B27" s="29" t="s">
        <v>36</v>
      </c>
      <c r="C27" s="30" t="s">
        <v>56</v>
      </c>
      <c r="D27" s="81" t="s">
        <v>37</v>
      </c>
      <c r="E27" s="6" t="s">
        <v>36</v>
      </c>
      <c r="F27" s="31" t="s">
        <v>114</v>
      </c>
    </row>
    <row r="28" spans="1:11">
      <c r="A28" s="82"/>
      <c r="B28" s="29" t="s">
        <v>38</v>
      </c>
      <c r="C28" s="30" t="s">
        <v>57</v>
      </c>
      <c r="D28" s="85"/>
      <c r="E28" s="6" t="s">
        <v>39</v>
      </c>
      <c r="F28" s="31" t="s">
        <v>115</v>
      </c>
    </row>
    <row r="29" spans="1:11">
      <c r="A29" s="82"/>
      <c r="B29" s="29" t="s">
        <v>40</v>
      </c>
      <c r="C29" s="30" t="s">
        <v>58</v>
      </c>
      <c r="D29" s="85"/>
      <c r="E29" s="6" t="s">
        <v>41</v>
      </c>
      <c r="F29" s="31" t="s">
        <v>116</v>
      </c>
    </row>
    <row r="30" spans="1:11" ht="18" customHeight="1">
      <c r="A30" s="83"/>
      <c r="B30" s="29" t="s">
        <v>42</v>
      </c>
      <c r="C30" s="30" t="s">
        <v>59</v>
      </c>
      <c r="D30" s="86"/>
      <c r="E30" s="6" t="s">
        <v>43</v>
      </c>
      <c r="F30" s="31"/>
    </row>
    <row r="31" spans="1:11">
      <c r="A31" s="84"/>
      <c r="B31" s="29" t="s">
        <v>44</v>
      </c>
      <c r="C31" s="30" t="s">
        <v>60</v>
      </c>
      <c r="D31" s="87"/>
      <c r="E31" s="6" t="s">
        <v>45</v>
      </c>
      <c r="F31" s="31"/>
    </row>
    <row r="32" spans="1:11">
      <c r="A32" s="66" t="s">
        <v>46</v>
      </c>
      <c r="B32" s="66"/>
      <c r="C32" s="66"/>
      <c r="D32" s="66"/>
      <c r="E32" s="66"/>
      <c r="F32" s="66"/>
    </row>
    <row r="33" spans="1:6" ht="30.6" customHeight="1">
      <c r="A33" s="76" t="s">
        <v>47</v>
      </c>
      <c r="B33" s="67" t="s">
        <v>61</v>
      </c>
      <c r="C33" s="79"/>
      <c r="D33" s="79"/>
      <c r="E33" s="79"/>
      <c r="F33" s="80"/>
    </row>
    <row r="34" spans="1:6" ht="27.6" customHeight="1">
      <c r="A34" s="77"/>
      <c r="B34" s="67" t="s">
        <v>62</v>
      </c>
      <c r="C34" s="79"/>
      <c r="D34" s="79"/>
      <c r="E34" s="79"/>
      <c r="F34" s="80"/>
    </row>
    <row r="35" spans="1:6" ht="28.2" customHeight="1">
      <c r="A35" s="78"/>
      <c r="B35" s="67" t="s">
        <v>63</v>
      </c>
      <c r="C35" s="68"/>
      <c r="D35" s="68"/>
      <c r="E35" s="68"/>
      <c r="F35" s="69"/>
    </row>
    <row r="36" spans="1:6" ht="39.6" customHeight="1">
      <c r="A36" s="76" t="s">
        <v>48</v>
      </c>
      <c r="B36" s="70" t="s">
        <v>117</v>
      </c>
      <c r="C36" s="70"/>
      <c r="D36" s="70"/>
      <c r="E36" s="70"/>
      <c r="F36" s="71"/>
    </row>
    <row r="37" spans="1:6" ht="34.200000000000003" customHeight="1">
      <c r="A37" s="78"/>
      <c r="B37" s="67" t="s">
        <v>118</v>
      </c>
      <c r="C37" s="70"/>
      <c r="D37" s="70"/>
      <c r="E37" s="70"/>
      <c r="F37" s="71"/>
    </row>
    <row r="38" spans="1:6">
      <c r="A38" s="72"/>
      <c r="B38" s="73"/>
      <c r="C38" s="73"/>
      <c r="D38" s="73"/>
      <c r="E38" s="73"/>
      <c r="F38" s="74"/>
    </row>
    <row r="39" spans="1:6">
      <c r="A39" s="32" t="s">
        <v>35</v>
      </c>
      <c r="B39" s="75"/>
      <c r="C39" s="75"/>
      <c r="D39" s="32" t="s">
        <v>37</v>
      </c>
      <c r="E39" s="75"/>
      <c r="F39" s="75"/>
    </row>
    <row r="40" spans="1:6">
      <c r="A40" s="59" t="s">
        <v>49</v>
      </c>
      <c r="B40" s="60"/>
      <c r="C40" s="61"/>
      <c r="D40" s="33" t="s">
        <v>50</v>
      </c>
      <c r="E40" s="62"/>
      <c r="F40" s="63"/>
    </row>
    <row r="41" spans="1:6">
      <c r="A41" s="64" t="s">
        <v>35</v>
      </c>
      <c r="B41" s="34" t="s">
        <v>51</v>
      </c>
      <c r="C41" s="34" t="s">
        <v>52</v>
      </c>
      <c r="D41" s="64" t="s">
        <v>37</v>
      </c>
      <c r="E41" s="34" t="s">
        <v>53</v>
      </c>
      <c r="F41" s="34" t="s">
        <v>54</v>
      </c>
    </row>
    <row r="42" spans="1:6">
      <c r="A42" s="64"/>
      <c r="B42" s="35"/>
      <c r="C42" s="35"/>
      <c r="D42" s="65"/>
      <c r="E42" s="35"/>
      <c r="F42" s="36"/>
    </row>
    <row r="43" spans="1:6">
      <c r="A43" s="64"/>
      <c r="B43" s="35"/>
      <c r="C43" s="35"/>
      <c r="D43" s="65"/>
      <c r="E43" s="35"/>
      <c r="F43" s="36"/>
    </row>
    <row r="44" spans="1:6">
      <c r="A44" s="64"/>
      <c r="B44" s="35"/>
      <c r="C44" s="35"/>
      <c r="D44" s="65"/>
      <c r="E44" s="35"/>
      <c r="F44" s="36"/>
    </row>
  </sheetData>
  <mergeCells count="36">
    <mergeCell ref="A1:F1"/>
    <mergeCell ref="A3:B3"/>
    <mergeCell ref="G6:H6"/>
    <mergeCell ref="A10:F10"/>
    <mergeCell ref="A11:A15"/>
    <mergeCell ref="D12:D13"/>
    <mergeCell ref="D14:D15"/>
    <mergeCell ref="A27:A31"/>
    <mergeCell ref="D27:D31"/>
    <mergeCell ref="A16:F16"/>
    <mergeCell ref="E17:F17"/>
    <mergeCell ref="A18:A22"/>
    <mergeCell ref="E18:F18"/>
    <mergeCell ref="E19:F19"/>
    <mergeCell ref="B20:B22"/>
    <mergeCell ref="C20:F22"/>
    <mergeCell ref="A23:A25"/>
    <mergeCell ref="E23:F23"/>
    <mergeCell ref="E24:F24"/>
    <mergeCell ref="C25:F25"/>
    <mergeCell ref="A26:F26"/>
    <mergeCell ref="A40:C40"/>
    <mergeCell ref="E40:F40"/>
    <mergeCell ref="A41:A44"/>
    <mergeCell ref="D41:D44"/>
    <mergeCell ref="A32:F32"/>
    <mergeCell ref="B35:F35"/>
    <mergeCell ref="B36:F36"/>
    <mergeCell ref="A38:F38"/>
    <mergeCell ref="B39:C39"/>
    <mergeCell ref="E39:F39"/>
    <mergeCell ref="A33:A35"/>
    <mergeCell ref="B33:F33"/>
    <mergeCell ref="B34:F34"/>
    <mergeCell ref="A36:A37"/>
    <mergeCell ref="B37:F3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opLeftCell="A31" zoomScaleNormal="100" workbookViewId="0">
      <selection activeCell="B36" sqref="B36:F36"/>
    </sheetView>
  </sheetViews>
  <sheetFormatPr defaultRowHeight="17.399999999999999"/>
  <cols>
    <col min="1" max="1" width="12.59765625" style="37" customWidth="1"/>
    <col min="2" max="2" width="18.59765625" style="37" customWidth="1"/>
    <col min="3" max="3" width="27.59765625" style="37" customWidth="1"/>
    <col min="4" max="4" width="11.59765625" style="37" customWidth="1"/>
    <col min="5" max="5" width="27.59765625" style="37" customWidth="1"/>
    <col min="6" max="6" width="35.3984375" style="37" customWidth="1"/>
    <col min="7" max="9" width="8.796875" style="3"/>
  </cols>
  <sheetData>
    <row r="1" spans="1:8" ht="24.6">
      <c r="A1" s="97"/>
      <c r="B1" s="97"/>
      <c r="C1" s="97"/>
      <c r="D1" s="97"/>
      <c r="E1" s="97"/>
      <c r="F1" s="97"/>
    </row>
    <row r="2" spans="1:8">
      <c r="A2" s="40" t="s">
        <v>0</v>
      </c>
      <c r="B2" s="7">
        <v>42706</v>
      </c>
      <c r="C2" s="8"/>
      <c r="D2" s="9"/>
      <c r="E2" s="10" t="s">
        <v>1</v>
      </c>
      <c r="F2" s="11"/>
    </row>
    <row r="3" spans="1:8">
      <c r="A3" s="98" t="s">
        <v>2</v>
      </c>
      <c r="B3" s="99"/>
      <c r="C3" s="12" t="s">
        <v>3</v>
      </c>
      <c r="D3" s="12" t="s">
        <v>4</v>
      </c>
      <c r="E3" s="12" t="s">
        <v>3</v>
      </c>
      <c r="F3" s="13" t="s">
        <v>4</v>
      </c>
    </row>
    <row r="4" spans="1:8">
      <c r="A4" s="40" t="s">
        <v>5</v>
      </c>
      <c r="B4" s="14">
        <v>1253500</v>
      </c>
      <c r="C4" s="15" t="s">
        <v>6</v>
      </c>
      <c r="D4" s="16">
        <v>0.06</v>
      </c>
      <c r="E4" s="17" t="s">
        <v>7</v>
      </c>
      <c r="F4" s="16">
        <v>0.2</v>
      </c>
      <c r="H4" s="4">
        <f>SUM(D4:D8)+SUM(F4:F8)</f>
        <v>1.01</v>
      </c>
    </row>
    <row r="5" spans="1:8">
      <c r="A5" s="40" t="s">
        <v>8</v>
      </c>
      <c r="B5" s="18">
        <f>B6-B4</f>
        <v>972900</v>
      </c>
      <c r="C5" s="17" t="s">
        <v>9</v>
      </c>
      <c r="D5" s="16">
        <v>0.11</v>
      </c>
      <c r="E5" s="17" t="s">
        <v>10</v>
      </c>
      <c r="F5" s="16">
        <v>0.08</v>
      </c>
    </row>
    <row r="6" spans="1:8">
      <c r="A6" s="40" t="s">
        <v>11</v>
      </c>
      <c r="B6" s="18">
        <v>2226400</v>
      </c>
      <c r="C6" s="15" t="s">
        <v>12</v>
      </c>
      <c r="D6" s="16">
        <v>0.05</v>
      </c>
      <c r="E6" s="17" t="s">
        <v>13</v>
      </c>
      <c r="F6" s="16">
        <v>0</v>
      </c>
      <c r="G6" s="100">
        <f>B7+B6</f>
        <v>6033300</v>
      </c>
      <c r="H6" s="101"/>
    </row>
    <row r="7" spans="1:8">
      <c r="A7" s="40" t="s">
        <v>14</v>
      </c>
      <c r="B7" s="18">
        <v>3806900</v>
      </c>
      <c r="C7" s="17" t="s">
        <v>15</v>
      </c>
      <c r="D7" s="16">
        <v>0.28000000000000003</v>
      </c>
      <c r="E7" s="17" t="s">
        <v>16</v>
      </c>
      <c r="F7" s="16">
        <v>0.23</v>
      </c>
    </row>
    <row r="8" spans="1:8">
      <c r="A8" s="40" t="s">
        <v>17</v>
      </c>
      <c r="B8" s="18">
        <v>105829740</v>
      </c>
      <c r="C8" s="15" t="s">
        <v>18</v>
      </c>
      <c r="D8" s="16">
        <v>0</v>
      </c>
      <c r="E8" s="17"/>
      <c r="F8" s="16"/>
    </row>
    <row r="9" spans="1:8">
      <c r="A9" s="40" t="s">
        <v>20</v>
      </c>
      <c r="B9" s="19">
        <f>B7/B8</f>
        <v>3.5971930007576321E-2</v>
      </c>
      <c r="C9" s="15"/>
      <c r="D9" s="16"/>
      <c r="E9" s="17"/>
      <c r="F9" s="20"/>
    </row>
    <row r="10" spans="1:8">
      <c r="A10" s="66" t="s">
        <v>21</v>
      </c>
      <c r="B10" s="66"/>
      <c r="C10" s="66"/>
      <c r="D10" s="66"/>
      <c r="E10" s="66"/>
      <c r="F10" s="66"/>
    </row>
    <row r="11" spans="1:8">
      <c r="A11" s="90" t="s">
        <v>22</v>
      </c>
      <c r="B11" s="40" t="s">
        <v>23</v>
      </c>
      <c r="C11" s="40" t="s">
        <v>24</v>
      </c>
      <c r="D11" s="40" t="s">
        <v>25</v>
      </c>
      <c r="E11" s="40"/>
      <c r="F11" s="21" t="s">
        <v>26</v>
      </c>
    </row>
    <row r="12" spans="1:8">
      <c r="A12" s="90"/>
      <c r="B12" s="22" t="s">
        <v>82</v>
      </c>
      <c r="C12" s="11" t="s">
        <v>142</v>
      </c>
      <c r="D12" s="65" t="s">
        <v>27</v>
      </c>
      <c r="E12" s="22" t="s">
        <v>164</v>
      </c>
      <c r="F12" s="11">
        <v>13</v>
      </c>
    </row>
    <row r="13" spans="1:8">
      <c r="A13" s="90"/>
      <c r="B13" s="22" t="s">
        <v>83</v>
      </c>
      <c r="C13" s="11" t="s">
        <v>160</v>
      </c>
      <c r="D13" s="65"/>
      <c r="E13" s="22" t="s">
        <v>165</v>
      </c>
      <c r="F13" s="11">
        <v>4</v>
      </c>
    </row>
    <row r="14" spans="1:8">
      <c r="A14" s="90"/>
      <c r="B14" s="22" t="s">
        <v>84</v>
      </c>
      <c r="C14" s="11" t="s">
        <v>161</v>
      </c>
      <c r="D14" s="65" t="s">
        <v>28</v>
      </c>
      <c r="E14" s="22" t="s">
        <v>166</v>
      </c>
      <c r="F14" s="23">
        <v>0</v>
      </c>
    </row>
    <row r="15" spans="1:8">
      <c r="A15" s="90"/>
      <c r="B15" s="22" t="s">
        <v>85</v>
      </c>
      <c r="C15" s="11" t="s">
        <v>163</v>
      </c>
      <c r="D15" s="65"/>
      <c r="E15" s="22"/>
      <c r="F15" s="23"/>
    </row>
    <row r="16" spans="1:8">
      <c r="A16" s="66"/>
      <c r="B16" s="66"/>
      <c r="C16" s="66"/>
      <c r="D16" s="66"/>
      <c r="E16" s="66"/>
      <c r="F16" s="66"/>
    </row>
    <row r="17" spans="1:11">
      <c r="A17" s="24"/>
      <c r="B17" s="40" t="s">
        <v>29</v>
      </c>
      <c r="C17" s="40" t="s">
        <v>30</v>
      </c>
      <c r="D17" s="40" t="s">
        <v>31</v>
      </c>
      <c r="E17" s="88" t="s">
        <v>32</v>
      </c>
      <c r="F17" s="89"/>
      <c r="G17" s="5"/>
      <c r="H17" s="5"/>
      <c r="I17" s="5"/>
      <c r="J17" s="1"/>
      <c r="K17" s="1"/>
    </row>
    <row r="18" spans="1:11">
      <c r="A18" s="90" t="s">
        <v>33</v>
      </c>
      <c r="B18" s="25">
        <v>0.5</v>
      </c>
      <c r="C18" s="42" t="s">
        <v>71</v>
      </c>
      <c r="D18" s="27">
        <v>13</v>
      </c>
      <c r="E18" s="92" t="s">
        <v>72</v>
      </c>
      <c r="F18" s="92"/>
      <c r="G18" s="5"/>
      <c r="H18" s="5"/>
      <c r="I18" s="5"/>
      <c r="J18" s="1"/>
      <c r="K18" s="1"/>
    </row>
    <row r="19" spans="1:11" s="2" customFormat="1">
      <c r="A19" s="90"/>
      <c r="B19" s="41">
        <v>0.5625</v>
      </c>
      <c r="C19" s="42" t="s">
        <v>73</v>
      </c>
      <c r="D19" s="27">
        <v>2</v>
      </c>
      <c r="E19" s="92"/>
      <c r="F19" s="92"/>
      <c r="G19" s="5"/>
      <c r="H19" s="5"/>
      <c r="I19" s="5"/>
      <c r="J19" s="1"/>
      <c r="K19" s="1"/>
    </row>
    <row r="20" spans="1:11">
      <c r="A20" s="90"/>
      <c r="B20" s="93" t="s">
        <v>74</v>
      </c>
      <c r="C20" s="95" t="s">
        <v>75</v>
      </c>
      <c r="D20" s="95"/>
      <c r="E20" s="95"/>
      <c r="F20" s="95"/>
      <c r="G20" s="5"/>
      <c r="H20" s="5"/>
      <c r="I20" s="5"/>
      <c r="J20" s="1"/>
      <c r="K20" s="1"/>
    </row>
    <row r="21" spans="1:11">
      <c r="A21" s="90"/>
      <c r="B21" s="93"/>
      <c r="C21" s="95"/>
      <c r="D21" s="95"/>
      <c r="E21" s="95"/>
      <c r="F21" s="95"/>
      <c r="G21" s="5"/>
      <c r="H21" s="5"/>
      <c r="I21" s="5"/>
      <c r="J21" s="1"/>
      <c r="K21" s="1"/>
    </row>
    <row r="22" spans="1:11">
      <c r="A22" s="91"/>
      <c r="B22" s="94"/>
      <c r="C22" s="95"/>
      <c r="D22" s="95"/>
      <c r="E22" s="95"/>
      <c r="F22" s="95"/>
      <c r="G22" s="5"/>
      <c r="H22" s="5"/>
      <c r="I22" s="5"/>
      <c r="J22" s="1"/>
      <c r="K22" s="1"/>
    </row>
    <row r="23" spans="1:11" ht="17.399999999999999" customHeight="1">
      <c r="A23" s="90" t="s">
        <v>55</v>
      </c>
      <c r="B23" s="28"/>
      <c r="C23" s="41"/>
      <c r="D23" s="27"/>
      <c r="E23" s="92"/>
      <c r="F23" s="92"/>
      <c r="G23" s="5"/>
      <c r="H23" s="5"/>
      <c r="I23" s="5"/>
      <c r="J23" s="1"/>
      <c r="K23" s="1"/>
    </row>
    <row r="24" spans="1:11" ht="43.5" customHeight="1">
      <c r="A24" s="90"/>
      <c r="B24" s="43" t="s">
        <v>74</v>
      </c>
      <c r="C24" s="96" t="s">
        <v>86</v>
      </c>
      <c r="D24" s="96"/>
      <c r="E24" s="96"/>
      <c r="F24" s="96"/>
      <c r="G24" s="5"/>
      <c r="H24" s="5"/>
      <c r="I24" s="5"/>
      <c r="J24" s="1"/>
      <c r="K24" s="1"/>
    </row>
    <row r="25" spans="1:11">
      <c r="A25" s="66" t="s">
        <v>34</v>
      </c>
      <c r="B25" s="66"/>
      <c r="C25" s="66"/>
      <c r="D25" s="66"/>
      <c r="E25" s="66"/>
      <c r="F25" s="66"/>
    </row>
    <row r="26" spans="1:11">
      <c r="A26" s="81" t="s">
        <v>93</v>
      </c>
      <c r="B26" s="29" t="s">
        <v>36</v>
      </c>
      <c r="C26" s="30" t="s">
        <v>58</v>
      </c>
      <c r="D26" s="81" t="s">
        <v>37</v>
      </c>
      <c r="E26" s="40" t="s">
        <v>36</v>
      </c>
      <c r="F26" s="31" t="s">
        <v>76</v>
      </c>
    </row>
    <row r="27" spans="1:11">
      <c r="A27" s="82"/>
      <c r="B27" s="29" t="s">
        <v>38</v>
      </c>
      <c r="C27" s="30" t="s">
        <v>64</v>
      </c>
      <c r="D27" s="85"/>
      <c r="E27" s="40" t="s">
        <v>39</v>
      </c>
      <c r="F27" s="31" t="s">
        <v>77</v>
      </c>
    </row>
    <row r="28" spans="1:11">
      <c r="A28" s="82"/>
      <c r="B28" s="29" t="s">
        <v>40</v>
      </c>
      <c r="C28" s="30" t="s">
        <v>65</v>
      </c>
      <c r="D28" s="85"/>
      <c r="E28" s="40" t="s">
        <v>41</v>
      </c>
      <c r="F28" s="31" t="s">
        <v>78</v>
      </c>
    </row>
    <row r="29" spans="1:11" ht="18" customHeight="1">
      <c r="A29" s="83"/>
      <c r="B29" s="29" t="s">
        <v>42</v>
      </c>
      <c r="C29" s="30" t="s">
        <v>66</v>
      </c>
      <c r="D29" s="86"/>
      <c r="E29" s="40" t="s">
        <v>43</v>
      </c>
      <c r="F29" s="31" t="s">
        <v>79</v>
      </c>
    </row>
    <row r="30" spans="1:11">
      <c r="A30" s="84"/>
      <c r="B30" s="29" t="s">
        <v>44</v>
      </c>
      <c r="C30" s="30" t="s">
        <v>67</v>
      </c>
      <c r="D30" s="87"/>
      <c r="E30" s="40" t="s">
        <v>45</v>
      </c>
      <c r="F30" s="31"/>
    </row>
    <row r="31" spans="1:11">
      <c r="A31" s="66" t="s">
        <v>46</v>
      </c>
      <c r="B31" s="66"/>
      <c r="C31" s="66"/>
      <c r="D31" s="66"/>
      <c r="E31" s="66"/>
      <c r="F31" s="66"/>
    </row>
    <row r="32" spans="1:11" ht="30.6" customHeight="1">
      <c r="A32" s="76" t="s">
        <v>94</v>
      </c>
      <c r="B32" s="67" t="s">
        <v>68</v>
      </c>
      <c r="C32" s="79"/>
      <c r="D32" s="79"/>
      <c r="E32" s="79"/>
      <c r="F32" s="80"/>
    </row>
    <row r="33" spans="1:6" ht="27.6" customHeight="1">
      <c r="A33" s="77"/>
      <c r="B33" s="67" t="s">
        <v>69</v>
      </c>
      <c r="C33" s="79"/>
      <c r="D33" s="79"/>
      <c r="E33" s="79"/>
      <c r="F33" s="80"/>
    </row>
    <row r="34" spans="1:6" ht="43.2" customHeight="1">
      <c r="A34" s="78"/>
      <c r="B34" s="67" t="s">
        <v>70</v>
      </c>
      <c r="C34" s="68"/>
      <c r="D34" s="68"/>
      <c r="E34" s="68"/>
      <c r="F34" s="69"/>
    </row>
    <row r="35" spans="1:6" ht="43.2" customHeight="1">
      <c r="A35" s="76" t="s">
        <v>48</v>
      </c>
      <c r="B35" s="67" t="s">
        <v>80</v>
      </c>
      <c r="C35" s="70"/>
      <c r="D35" s="70"/>
      <c r="E35" s="70"/>
      <c r="F35" s="71"/>
    </row>
    <row r="36" spans="1:6" ht="124.2" customHeight="1">
      <c r="A36" s="78"/>
      <c r="B36" s="67" t="s">
        <v>81</v>
      </c>
      <c r="C36" s="70"/>
      <c r="D36" s="70"/>
      <c r="E36" s="70"/>
      <c r="F36" s="71"/>
    </row>
    <row r="37" spans="1:6">
      <c r="A37" s="72"/>
      <c r="B37" s="73"/>
      <c r="C37" s="73"/>
      <c r="D37" s="73"/>
      <c r="E37" s="73"/>
      <c r="F37" s="74"/>
    </row>
    <row r="38" spans="1:6">
      <c r="A38" s="38" t="s">
        <v>35</v>
      </c>
      <c r="B38" s="75"/>
      <c r="C38" s="75"/>
      <c r="D38" s="38" t="s">
        <v>37</v>
      </c>
      <c r="E38" s="75"/>
      <c r="F38" s="75"/>
    </row>
    <row r="39" spans="1:6">
      <c r="A39" s="59" t="s">
        <v>49</v>
      </c>
      <c r="B39" s="60"/>
      <c r="C39" s="61"/>
      <c r="D39" s="39" t="s">
        <v>50</v>
      </c>
      <c r="E39" s="62"/>
      <c r="F39" s="63"/>
    </row>
    <row r="40" spans="1:6">
      <c r="A40" s="64" t="s">
        <v>35</v>
      </c>
      <c r="B40" s="34" t="s">
        <v>51</v>
      </c>
      <c r="C40" s="34" t="s">
        <v>52</v>
      </c>
      <c r="D40" s="64" t="s">
        <v>37</v>
      </c>
      <c r="E40" s="34" t="s">
        <v>53</v>
      </c>
      <c r="F40" s="34" t="s">
        <v>54</v>
      </c>
    </row>
    <row r="41" spans="1:6">
      <c r="A41" s="64"/>
      <c r="B41" s="35"/>
      <c r="C41" s="35"/>
      <c r="D41" s="65"/>
      <c r="E41" s="35"/>
      <c r="F41" s="36"/>
    </row>
    <row r="42" spans="1:6">
      <c r="A42" s="64"/>
      <c r="B42" s="35"/>
      <c r="C42" s="35"/>
      <c r="D42" s="65"/>
      <c r="E42" s="35"/>
      <c r="F42" s="36"/>
    </row>
    <row r="43" spans="1:6">
      <c r="A43" s="64"/>
      <c r="B43" s="35"/>
      <c r="C43" s="35"/>
      <c r="D43" s="65"/>
      <c r="E43" s="35"/>
      <c r="F43" s="36"/>
    </row>
  </sheetData>
  <mergeCells count="35">
    <mergeCell ref="A1:F1"/>
    <mergeCell ref="A3:B3"/>
    <mergeCell ref="G6:H6"/>
    <mergeCell ref="A10:F10"/>
    <mergeCell ref="A11:A15"/>
    <mergeCell ref="D12:D13"/>
    <mergeCell ref="D14:D15"/>
    <mergeCell ref="A26:A30"/>
    <mergeCell ref="D26:D30"/>
    <mergeCell ref="A16:F16"/>
    <mergeCell ref="E17:F17"/>
    <mergeCell ref="A18:A22"/>
    <mergeCell ref="E18:F18"/>
    <mergeCell ref="E19:F19"/>
    <mergeCell ref="B20:B22"/>
    <mergeCell ref="C20:F22"/>
    <mergeCell ref="A23:A24"/>
    <mergeCell ref="E23:F23"/>
    <mergeCell ref="C24:F24"/>
    <mergeCell ref="A25:F25"/>
    <mergeCell ref="A40:A43"/>
    <mergeCell ref="D40:D43"/>
    <mergeCell ref="A31:F31"/>
    <mergeCell ref="A32:A34"/>
    <mergeCell ref="B32:F32"/>
    <mergeCell ref="B33:F33"/>
    <mergeCell ref="B34:F34"/>
    <mergeCell ref="B36:F36"/>
    <mergeCell ref="A35:A36"/>
    <mergeCell ref="B35:F35"/>
    <mergeCell ref="A37:F37"/>
    <mergeCell ref="B38:C38"/>
    <mergeCell ref="E38:F38"/>
    <mergeCell ref="A39:C39"/>
    <mergeCell ref="E39:F3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zoomScaleNormal="100" workbookViewId="0">
      <selection sqref="A1:F1"/>
    </sheetView>
  </sheetViews>
  <sheetFormatPr defaultRowHeight="17.399999999999999"/>
  <cols>
    <col min="1" max="1" width="12.59765625" style="37" customWidth="1"/>
    <col min="2" max="2" width="18.59765625" style="37" customWidth="1"/>
    <col min="3" max="3" width="27.59765625" style="37" customWidth="1"/>
    <col min="4" max="4" width="11.59765625" style="37" customWidth="1"/>
    <col min="5" max="5" width="27.59765625" style="37" customWidth="1"/>
    <col min="6" max="6" width="35.3984375" style="37" customWidth="1"/>
    <col min="7" max="9" width="8.796875" style="3"/>
  </cols>
  <sheetData>
    <row r="1" spans="1:8" ht="24.6">
      <c r="A1" s="97"/>
      <c r="B1" s="97"/>
      <c r="C1" s="97"/>
      <c r="D1" s="97"/>
      <c r="E1" s="97"/>
      <c r="F1" s="97"/>
    </row>
    <row r="2" spans="1:8">
      <c r="A2" s="46" t="s">
        <v>0</v>
      </c>
      <c r="B2" s="7">
        <v>42707</v>
      </c>
      <c r="C2" s="8"/>
      <c r="D2" s="9"/>
      <c r="E2" s="10" t="s">
        <v>1</v>
      </c>
      <c r="F2" s="11"/>
    </row>
    <row r="3" spans="1:8">
      <c r="A3" s="98" t="s">
        <v>2</v>
      </c>
      <c r="B3" s="99"/>
      <c r="C3" s="12" t="s">
        <v>3</v>
      </c>
      <c r="D3" s="12" t="s">
        <v>4</v>
      </c>
      <c r="E3" s="12" t="s">
        <v>3</v>
      </c>
      <c r="F3" s="13" t="s">
        <v>4</v>
      </c>
    </row>
    <row r="4" spans="1:8">
      <c r="A4" s="46" t="s">
        <v>5</v>
      </c>
      <c r="B4" s="14">
        <v>3009500</v>
      </c>
      <c r="C4" s="15" t="s">
        <v>6</v>
      </c>
      <c r="D4" s="16">
        <v>0.02</v>
      </c>
      <c r="E4" s="17" t="s">
        <v>7</v>
      </c>
      <c r="F4" s="16">
        <v>0.08</v>
      </c>
      <c r="H4" s="4">
        <f>SUM(D4:D8)+SUM(F4:F8)</f>
        <v>0.98</v>
      </c>
    </row>
    <row r="5" spans="1:8">
      <c r="A5" s="46" t="s">
        <v>8</v>
      </c>
      <c r="B5" s="18">
        <f>B6-B4</f>
        <v>3459700</v>
      </c>
      <c r="C5" s="17" t="s">
        <v>9</v>
      </c>
      <c r="D5" s="16">
        <v>0.03</v>
      </c>
      <c r="E5" s="17" t="s">
        <v>10</v>
      </c>
      <c r="F5" s="16">
        <v>0.28999999999999998</v>
      </c>
    </row>
    <row r="6" spans="1:8">
      <c r="A6" s="46" t="s">
        <v>11</v>
      </c>
      <c r="B6" s="18">
        <v>6469200</v>
      </c>
      <c r="C6" s="15" t="s">
        <v>12</v>
      </c>
      <c r="D6" s="16">
        <v>0.04</v>
      </c>
      <c r="E6" s="17" t="s">
        <v>13</v>
      </c>
      <c r="F6" s="16">
        <v>0.01</v>
      </c>
      <c r="G6" s="100">
        <f>B7+B6</f>
        <v>16745300</v>
      </c>
      <c r="H6" s="101"/>
    </row>
    <row r="7" spans="1:8">
      <c r="A7" s="46" t="s">
        <v>14</v>
      </c>
      <c r="B7" s="18">
        <v>10276100</v>
      </c>
      <c r="C7" s="17" t="s">
        <v>15</v>
      </c>
      <c r="D7" s="16">
        <v>0.1</v>
      </c>
      <c r="E7" s="17" t="s">
        <v>16</v>
      </c>
      <c r="F7" s="16">
        <v>0.16</v>
      </c>
    </row>
    <row r="8" spans="1:8">
      <c r="A8" s="46" t="s">
        <v>17</v>
      </c>
      <c r="B8" s="18">
        <v>105829740</v>
      </c>
      <c r="C8" s="15" t="s">
        <v>18</v>
      </c>
      <c r="D8" s="16">
        <v>0</v>
      </c>
      <c r="E8" s="17" t="s">
        <v>141</v>
      </c>
      <c r="F8" s="16">
        <v>0.25</v>
      </c>
    </row>
    <row r="9" spans="1:8">
      <c r="A9" s="46" t="s">
        <v>20</v>
      </c>
      <c r="B9" s="19">
        <f>B7/B8</f>
        <v>9.7100304696959475E-2</v>
      </c>
      <c r="C9" s="15"/>
      <c r="D9" s="16"/>
      <c r="E9" s="17"/>
      <c r="F9" s="20"/>
    </row>
    <row r="10" spans="1:8">
      <c r="A10" s="66" t="s">
        <v>21</v>
      </c>
      <c r="B10" s="66"/>
      <c r="C10" s="66"/>
      <c r="D10" s="66"/>
      <c r="E10" s="66"/>
      <c r="F10" s="66"/>
    </row>
    <row r="11" spans="1:8">
      <c r="A11" s="90" t="s">
        <v>22</v>
      </c>
      <c r="B11" s="46" t="s">
        <v>23</v>
      </c>
      <c r="C11" s="46" t="s">
        <v>24</v>
      </c>
      <c r="D11" s="46" t="s">
        <v>25</v>
      </c>
      <c r="E11" s="46"/>
      <c r="F11" s="21" t="s">
        <v>26</v>
      </c>
    </row>
    <row r="12" spans="1:8">
      <c r="A12" s="90"/>
      <c r="B12" s="22" t="s">
        <v>82</v>
      </c>
      <c r="C12" s="11" t="s">
        <v>142</v>
      </c>
      <c r="D12" s="65" t="s">
        <v>27</v>
      </c>
      <c r="E12" s="22" t="s">
        <v>144</v>
      </c>
      <c r="F12" s="11">
        <v>4</v>
      </c>
    </row>
    <row r="13" spans="1:8">
      <c r="A13" s="90"/>
      <c r="B13" s="22" t="s">
        <v>83</v>
      </c>
      <c r="C13" s="11" t="s">
        <v>143</v>
      </c>
      <c r="D13" s="65"/>
      <c r="E13" s="22" t="s">
        <v>145</v>
      </c>
      <c r="F13" s="11">
        <v>20</v>
      </c>
    </row>
    <row r="14" spans="1:8">
      <c r="A14" s="90"/>
      <c r="B14" s="22" t="s">
        <v>84</v>
      </c>
      <c r="C14" s="11" t="s">
        <v>162</v>
      </c>
      <c r="D14" s="65" t="s">
        <v>28</v>
      </c>
      <c r="E14" s="22" t="s">
        <v>146</v>
      </c>
      <c r="F14" s="23">
        <v>0</v>
      </c>
    </row>
    <row r="15" spans="1:8">
      <c r="A15" s="90"/>
      <c r="B15" s="22" t="s">
        <v>85</v>
      </c>
      <c r="C15" s="11" t="s">
        <v>163</v>
      </c>
      <c r="D15" s="65"/>
      <c r="E15" s="22" t="s">
        <v>147</v>
      </c>
      <c r="F15" s="23"/>
    </row>
    <row r="16" spans="1:8">
      <c r="A16" s="66"/>
      <c r="B16" s="66"/>
      <c r="C16" s="66"/>
      <c r="D16" s="66"/>
      <c r="E16" s="66"/>
      <c r="F16" s="66"/>
    </row>
    <row r="17" spans="1:11">
      <c r="A17" s="24"/>
      <c r="B17" s="46" t="s">
        <v>29</v>
      </c>
      <c r="C17" s="46" t="s">
        <v>30</v>
      </c>
      <c r="D17" s="46" t="s">
        <v>31</v>
      </c>
      <c r="E17" s="88" t="s">
        <v>32</v>
      </c>
      <c r="F17" s="89"/>
      <c r="G17" s="5"/>
      <c r="H17" s="5"/>
      <c r="I17" s="5"/>
      <c r="J17" s="1"/>
      <c r="K17" s="1"/>
    </row>
    <row r="18" spans="1:11">
      <c r="A18" s="90" t="s">
        <v>33</v>
      </c>
      <c r="B18" s="25">
        <v>0.47916666666666669</v>
      </c>
      <c r="C18" s="56" t="s">
        <v>119</v>
      </c>
      <c r="D18" s="27">
        <v>3</v>
      </c>
      <c r="E18" s="92"/>
      <c r="F18" s="92"/>
      <c r="G18" s="5"/>
      <c r="H18" s="5"/>
      <c r="I18" s="5"/>
      <c r="J18" s="1"/>
      <c r="K18" s="1"/>
    </row>
    <row r="19" spans="1:11">
      <c r="A19" s="90"/>
      <c r="B19" s="25">
        <v>0.52083333333333337</v>
      </c>
      <c r="C19" s="56" t="s">
        <v>120</v>
      </c>
      <c r="D19" s="27" t="s">
        <v>121</v>
      </c>
      <c r="E19" s="102"/>
      <c r="F19" s="103"/>
      <c r="G19" s="5"/>
      <c r="H19" s="5"/>
      <c r="I19" s="5"/>
      <c r="J19" s="1"/>
      <c r="K19" s="1"/>
    </row>
    <row r="20" spans="1:11">
      <c r="A20" s="90"/>
      <c r="B20" s="25">
        <v>0.52083333333333337</v>
      </c>
      <c r="C20" s="56" t="s">
        <v>122</v>
      </c>
      <c r="D20" s="27" t="s">
        <v>123</v>
      </c>
      <c r="E20" s="102" t="s">
        <v>124</v>
      </c>
      <c r="F20" s="103"/>
      <c r="G20" s="5"/>
      <c r="H20" s="5"/>
      <c r="I20" s="5"/>
      <c r="J20" s="1"/>
      <c r="K20" s="1"/>
    </row>
    <row r="21" spans="1:11">
      <c r="A21" s="90"/>
      <c r="B21" s="25">
        <v>0.52083333333333337</v>
      </c>
      <c r="C21" s="56" t="s">
        <v>125</v>
      </c>
      <c r="D21" s="27" t="s">
        <v>126</v>
      </c>
      <c r="E21" s="102" t="s">
        <v>127</v>
      </c>
      <c r="F21" s="103"/>
      <c r="G21" s="5"/>
      <c r="H21" s="5"/>
      <c r="I21" s="5"/>
      <c r="J21" s="1"/>
      <c r="K21" s="1"/>
    </row>
    <row r="22" spans="1:11">
      <c r="A22" s="90"/>
      <c r="B22" s="25">
        <v>0.54166666666666663</v>
      </c>
      <c r="C22" s="56" t="s">
        <v>128</v>
      </c>
      <c r="D22" s="27">
        <v>4</v>
      </c>
      <c r="E22" s="104"/>
      <c r="F22" s="105"/>
      <c r="G22" s="5"/>
      <c r="H22" s="5"/>
      <c r="I22" s="5"/>
      <c r="J22" s="1"/>
      <c r="K22" s="1"/>
    </row>
    <row r="23" spans="1:11" s="2" customFormat="1">
      <c r="A23" s="90"/>
      <c r="B23" s="47">
        <v>0.58333333333333337</v>
      </c>
      <c r="C23" s="56" t="s">
        <v>129</v>
      </c>
      <c r="D23" s="27">
        <v>6</v>
      </c>
      <c r="E23" s="92"/>
      <c r="F23" s="92"/>
      <c r="G23" s="5"/>
      <c r="H23" s="5"/>
      <c r="I23" s="5"/>
      <c r="J23" s="1"/>
      <c r="K23" s="1"/>
    </row>
    <row r="24" spans="1:11">
      <c r="A24" s="90"/>
      <c r="B24" s="93" t="s">
        <v>74</v>
      </c>
      <c r="C24" s="95" t="s">
        <v>130</v>
      </c>
      <c r="D24" s="95"/>
      <c r="E24" s="95"/>
      <c r="F24" s="95"/>
      <c r="G24" s="5"/>
      <c r="H24" s="5"/>
      <c r="I24" s="5"/>
      <c r="J24" s="1"/>
      <c r="K24" s="1"/>
    </row>
    <row r="25" spans="1:11">
      <c r="A25" s="90"/>
      <c r="B25" s="93"/>
      <c r="C25" s="95"/>
      <c r="D25" s="95"/>
      <c r="E25" s="95"/>
      <c r="F25" s="95"/>
      <c r="G25" s="5"/>
      <c r="H25" s="5"/>
      <c r="I25" s="5"/>
      <c r="J25" s="1"/>
      <c r="K25" s="1"/>
    </row>
    <row r="26" spans="1:11">
      <c r="A26" s="91"/>
      <c r="B26" s="94"/>
      <c r="C26" s="95"/>
      <c r="D26" s="95"/>
      <c r="E26" s="95"/>
      <c r="F26" s="95"/>
      <c r="G26" s="5"/>
      <c r="H26" s="5"/>
      <c r="I26" s="5"/>
      <c r="J26" s="1"/>
      <c r="K26" s="1"/>
    </row>
    <row r="27" spans="1:11" ht="17.399999999999999" customHeight="1">
      <c r="A27" s="90" t="s">
        <v>55</v>
      </c>
      <c r="B27" s="28">
        <v>0.72916666666666663</v>
      </c>
      <c r="C27" s="56" t="s">
        <v>131</v>
      </c>
      <c r="D27" s="27">
        <v>3</v>
      </c>
      <c r="E27" s="92"/>
      <c r="F27" s="92"/>
      <c r="G27" s="5"/>
      <c r="H27" s="5"/>
      <c r="I27" s="5"/>
      <c r="J27" s="1"/>
      <c r="K27" s="1"/>
    </row>
    <row r="28" spans="1:11" ht="17.399999999999999" customHeight="1">
      <c r="A28" s="90"/>
      <c r="B28" s="28">
        <v>0.72916666666666663</v>
      </c>
      <c r="C28" s="56" t="s">
        <v>132</v>
      </c>
      <c r="D28" s="27">
        <v>2</v>
      </c>
      <c r="E28" s="102"/>
      <c r="F28" s="103"/>
      <c r="G28" s="5"/>
      <c r="H28" s="5"/>
      <c r="I28" s="5"/>
      <c r="J28" s="1"/>
      <c r="K28" s="1"/>
    </row>
    <row r="29" spans="1:11" ht="17.399999999999999" customHeight="1">
      <c r="A29" s="90"/>
      <c r="B29" s="28">
        <v>0.75</v>
      </c>
      <c r="C29" s="56" t="s">
        <v>133</v>
      </c>
      <c r="D29" s="27">
        <v>4</v>
      </c>
      <c r="E29" s="102"/>
      <c r="F29" s="103"/>
      <c r="G29" s="5"/>
      <c r="H29" s="5"/>
      <c r="I29" s="5"/>
      <c r="J29" s="1"/>
      <c r="K29" s="1"/>
    </row>
    <row r="30" spans="1:11" ht="17.399999999999999" customHeight="1">
      <c r="A30" s="90"/>
      <c r="B30" s="28">
        <v>0.75</v>
      </c>
      <c r="C30" s="56" t="s">
        <v>134</v>
      </c>
      <c r="D30" s="27">
        <v>11</v>
      </c>
      <c r="E30" s="102"/>
      <c r="F30" s="103"/>
      <c r="G30" s="5"/>
      <c r="H30" s="5"/>
      <c r="I30" s="5"/>
      <c r="J30" s="1"/>
      <c r="K30" s="1"/>
    </row>
    <row r="31" spans="1:11" ht="17.399999999999999" customHeight="1">
      <c r="A31" s="90"/>
      <c r="B31" s="28">
        <v>0.75</v>
      </c>
      <c r="C31" s="56" t="s">
        <v>135</v>
      </c>
      <c r="D31" s="27" t="s">
        <v>136</v>
      </c>
      <c r="E31" s="102"/>
      <c r="F31" s="103"/>
      <c r="G31" s="5"/>
      <c r="H31" s="5"/>
      <c r="I31" s="5"/>
      <c r="J31" s="1"/>
      <c r="K31" s="1"/>
    </row>
    <row r="32" spans="1:11" ht="43.5" customHeight="1">
      <c r="A32" s="90"/>
      <c r="B32" s="48" t="s">
        <v>74</v>
      </c>
      <c r="C32" s="96" t="s">
        <v>140</v>
      </c>
      <c r="D32" s="96"/>
      <c r="E32" s="96"/>
      <c r="F32" s="96"/>
      <c r="G32" s="5"/>
      <c r="H32" s="5"/>
      <c r="I32" s="5"/>
      <c r="J32" s="1"/>
      <c r="K32" s="1"/>
    </row>
    <row r="33" spans="1:6">
      <c r="A33" s="66" t="s">
        <v>34</v>
      </c>
      <c r="B33" s="66"/>
      <c r="C33" s="66"/>
      <c r="D33" s="66"/>
      <c r="E33" s="66"/>
      <c r="F33" s="66"/>
    </row>
    <row r="34" spans="1:6">
      <c r="A34" s="81" t="s">
        <v>35</v>
      </c>
      <c r="B34" s="29" t="s">
        <v>36</v>
      </c>
      <c r="C34" s="30" t="s">
        <v>87</v>
      </c>
      <c r="D34" s="81" t="s">
        <v>37</v>
      </c>
      <c r="E34" s="46" t="s">
        <v>36</v>
      </c>
      <c r="F34" s="31"/>
    </row>
    <row r="35" spans="1:6">
      <c r="A35" s="82"/>
      <c r="B35" s="29" t="s">
        <v>38</v>
      </c>
      <c r="C35" s="30" t="s">
        <v>88</v>
      </c>
      <c r="D35" s="85"/>
      <c r="E35" s="46" t="s">
        <v>39</v>
      </c>
      <c r="F35" s="31" t="s">
        <v>137</v>
      </c>
    </row>
    <row r="36" spans="1:6">
      <c r="A36" s="82"/>
      <c r="B36" s="29" t="s">
        <v>40</v>
      </c>
      <c r="C36" s="30" t="s">
        <v>58</v>
      </c>
      <c r="D36" s="85"/>
      <c r="E36" s="46" t="s">
        <v>41</v>
      </c>
      <c r="F36" s="31" t="s">
        <v>138</v>
      </c>
    </row>
    <row r="37" spans="1:6" ht="18" customHeight="1">
      <c r="A37" s="83"/>
      <c r="B37" s="29" t="s">
        <v>42</v>
      </c>
      <c r="C37" s="30" t="s">
        <v>89</v>
      </c>
      <c r="D37" s="86"/>
      <c r="E37" s="46" t="s">
        <v>43</v>
      </c>
      <c r="F37" s="31" t="s">
        <v>139</v>
      </c>
    </row>
    <row r="38" spans="1:6">
      <c r="A38" s="84"/>
      <c r="B38" s="29" t="s">
        <v>44</v>
      </c>
      <c r="C38" s="30" t="s">
        <v>60</v>
      </c>
      <c r="D38" s="87"/>
      <c r="E38" s="46" t="s">
        <v>45</v>
      </c>
      <c r="F38" s="31"/>
    </row>
    <row r="39" spans="1:6">
      <c r="A39" s="66" t="s">
        <v>46</v>
      </c>
      <c r="B39" s="66"/>
      <c r="C39" s="66"/>
      <c r="D39" s="66"/>
      <c r="E39" s="66"/>
      <c r="F39" s="66"/>
    </row>
    <row r="40" spans="1:6" ht="42" customHeight="1">
      <c r="A40" s="76" t="s">
        <v>47</v>
      </c>
      <c r="B40" s="67" t="s">
        <v>90</v>
      </c>
      <c r="C40" s="79"/>
      <c r="D40" s="79"/>
      <c r="E40" s="79"/>
      <c r="F40" s="80"/>
    </row>
    <row r="41" spans="1:6" ht="38.4" customHeight="1">
      <c r="A41" s="77"/>
      <c r="B41" s="67" t="s">
        <v>91</v>
      </c>
      <c r="C41" s="79"/>
      <c r="D41" s="79"/>
      <c r="E41" s="79"/>
      <c r="F41" s="80"/>
    </row>
    <row r="42" spans="1:6" ht="43.2" customHeight="1">
      <c r="A42" s="78"/>
      <c r="B42" s="67" t="s">
        <v>92</v>
      </c>
      <c r="C42" s="68"/>
      <c r="D42" s="68"/>
      <c r="E42" s="68"/>
      <c r="F42" s="69"/>
    </row>
    <row r="43" spans="1:6" ht="171.6" customHeight="1">
      <c r="A43" s="57" t="s">
        <v>48</v>
      </c>
      <c r="B43" s="67" t="s">
        <v>148</v>
      </c>
      <c r="C43" s="70"/>
      <c r="D43" s="70"/>
      <c r="E43" s="70"/>
      <c r="F43" s="71"/>
    </row>
    <row r="44" spans="1:6">
      <c r="A44" s="72"/>
      <c r="B44" s="73"/>
      <c r="C44" s="73"/>
      <c r="D44" s="73"/>
      <c r="E44" s="73"/>
      <c r="F44" s="74"/>
    </row>
    <row r="45" spans="1:6">
      <c r="A45" s="44" t="s">
        <v>35</v>
      </c>
      <c r="B45" s="75"/>
      <c r="C45" s="75"/>
      <c r="D45" s="44" t="s">
        <v>37</v>
      </c>
      <c r="E45" s="75"/>
      <c r="F45" s="75"/>
    </row>
    <row r="46" spans="1:6">
      <c r="A46" s="59" t="s">
        <v>49</v>
      </c>
      <c r="B46" s="60"/>
      <c r="C46" s="61"/>
      <c r="D46" s="45" t="s">
        <v>50</v>
      </c>
      <c r="E46" s="62"/>
      <c r="F46" s="63"/>
    </row>
    <row r="47" spans="1:6">
      <c r="A47" s="64" t="s">
        <v>35</v>
      </c>
      <c r="B47" s="34" t="s">
        <v>51</v>
      </c>
      <c r="C47" s="34" t="s">
        <v>52</v>
      </c>
      <c r="D47" s="64" t="s">
        <v>37</v>
      </c>
      <c r="E47" s="34" t="s">
        <v>53</v>
      </c>
      <c r="F47" s="34" t="s">
        <v>54</v>
      </c>
    </row>
    <row r="48" spans="1:6">
      <c r="A48" s="64"/>
      <c r="B48" s="35"/>
      <c r="C48" s="35"/>
      <c r="D48" s="65"/>
      <c r="E48" s="35"/>
      <c r="F48" s="36"/>
    </row>
    <row r="49" spans="1:6">
      <c r="A49" s="64"/>
      <c r="B49" s="35"/>
      <c r="C49" s="35"/>
      <c r="D49" s="65"/>
      <c r="E49" s="35"/>
      <c r="F49" s="36"/>
    </row>
    <row r="50" spans="1:6">
      <c r="A50" s="64"/>
      <c r="B50" s="35"/>
      <c r="C50" s="35"/>
      <c r="D50" s="65"/>
      <c r="E50" s="35"/>
      <c r="F50" s="36"/>
    </row>
  </sheetData>
  <mergeCells count="40">
    <mergeCell ref="A1:F1"/>
    <mergeCell ref="A3:B3"/>
    <mergeCell ref="G6:H6"/>
    <mergeCell ref="A10:F10"/>
    <mergeCell ref="A11:A15"/>
    <mergeCell ref="D12:D13"/>
    <mergeCell ref="D14:D15"/>
    <mergeCell ref="A16:F16"/>
    <mergeCell ref="E17:F17"/>
    <mergeCell ref="A18:A26"/>
    <mergeCell ref="E18:F18"/>
    <mergeCell ref="E23:F23"/>
    <mergeCell ref="B24:B26"/>
    <mergeCell ref="C24:F26"/>
    <mergeCell ref="E19:F19"/>
    <mergeCell ref="E20:F20"/>
    <mergeCell ref="E21:F21"/>
    <mergeCell ref="A27:A32"/>
    <mergeCell ref="E27:F27"/>
    <mergeCell ref="C32:F32"/>
    <mergeCell ref="A33:F33"/>
    <mergeCell ref="A34:A38"/>
    <mergeCell ref="D34:D38"/>
    <mergeCell ref="E28:F28"/>
    <mergeCell ref="E29:F29"/>
    <mergeCell ref="E30:F30"/>
    <mergeCell ref="E31:F31"/>
    <mergeCell ref="A47:A50"/>
    <mergeCell ref="D47:D50"/>
    <mergeCell ref="A39:F39"/>
    <mergeCell ref="A40:A42"/>
    <mergeCell ref="B40:F40"/>
    <mergeCell ref="B41:F41"/>
    <mergeCell ref="B42:F42"/>
    <mergeCell ref="B43:F43"/>
    <mergeCell ref="A44:F44"/>
    <mergeCell ref="B45:C45"/>
    <mergeCell ref="E45:F45"/>
    <mergeCell ref="A46:C46"/>
    <mergeCell ref="E46:F4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Normal="100" workbookViewId="0">
      <selection sqref="A1:F1"/>
    </sheetView>
  </sheetViews>
  <sheetFormatPr defaultRowHeight="17.399999999999999"/>
  <cols>
    <col min="1" max="1" width="12.59765625" style="37" customWidth="1"/>
    <col min="2" max="2" width="18.59765625" style="37" customWidth="1"/>
    <col min="3" max="3" width="27.59765625" style="37" customWidth="1"/>
    <col min="4" max="4" width="11.59765625" style="37" customWidth="1"/>
    <col min="5" max="5" width="27.59765625" style="37" customWidth="1"/>
    <col min="6" max="6" width="35.3984375" style="37" customWidth="1"/>
    <col min="7" max="9" width="8.796875" style="3"/>
  </cols>
  <sheetData>
    <row r="1" spans="1:8" ht="24.6">
      <c r="A1" s="97"/>
      <c r="B1" s="97"/>
      <c r="C1" s="97"/>
      <c r="D1" s="97"/>
      <c r="E1" s="97"/>
      <c r="F1" s="97"/>
    </row>
    <row r="2" spans="1:8">
      <c r="A2" s="51" t="s">
        <v>0</v>
      </c>
      <c r="B2" s="7">
        <v>42708</v>
      </c>
      <c r="C2" s="8"/>
      <c r="D2" s="9"/>
      <c r="E2" s="10" t="s">
        <v>1</v>
      </c>
      <c r="F2" s="11"/>
    </row>
    <row r="3" spans="1:8">
      <c r="A3" s="98" t="s">
        <v>2</v>
      </c>
      <c r="B3" s="99"/>
      <c r="C3" s="12" t="s">
        <v>3</v>
      </c>
      <c r="D3" s="12" t="s">
        <v>4</v>
      </c>
      <c r="E3" s="12" t="s">
        <v>3</v>
      </c>
      <c r="F3" s="13" t="s">
        <v>4</v>
      </c>
    </row>
    <row r="4" spans="1:8">
      <c r="A4" s="51" t="s">
        <v>5</v>
      </c>
      <c r="B4" s="14">
        <v>2158500</v>
      </c>
      <c r="C4" s="15" t="s">
        <v>6</v>
      </c>
      <c r="D4" s="16">
        <v>0.01</v>
      </c>
      <c r="E4" s="17" t="s">
        <v>7</v>
      </c>
      <c r="F4" s="16">
        <v>0.15</v>
      </c>
      <c r="H4" s="4">
        <f>SUM(D4:D8)+SUM(F4:F8)</f>
        <v>0.98</v>
      </c>
    </row>
    <row r="5" spans="1:8">
      <c r="A5" s="51" t="s">
        <v>8</v>
      </c>
      <c r="B5" s="18">
        <f>B6-B4</f>
        <v>552550</v>
      </c>
      <c r="C5" s="17" t="s">
        <v>9</v>
      </c>
      <c r="D5" s="16">
        <v>0.05</v>
      </c>
      <c r="E5" s="17" t="s">
        <v>10</v>
      </c>
      <c r="F5" s="16">
        <v>0.41</v>
      </c>
    </row>
    <row r="6" spans="1:8">
      <c r="A6" s="51" t="s">
        <v>11</v>
      </c>
      <c r="B6" s="18">
        <v>2711050</v>
      </c>
      <c r="C6" s="15" t="s">
        <v>12</v>
      </c>
      <c r="D6" s="16">
        <v>7.0000000000000007E-2</v>
      </c>
      <c r="E6" s="17" t="s">
        <v>13</v>
      </c>
      <c r="F6" s="16">
        <v>0</v>
      </c>
      <c r="G6" s="100">
        <f>B7+B6</f>
        <v>15698200</v>
      </c>
      <c r="H6" s="101"/>
    </row>
    <row r="7" spans="1:8">
      <c r="A7" s="51" t="s">
        <v>14</v>
      </c>
      <c r="B7" s="18">
        <v>12987150</v>
      </c>
      <c r="C7" s="17" t="s">
        <v>15</v>
      </c>
      <c r="D7" s="16">
        <v>0.15</v>
      </c>
      <c r="E7" s="17" t="s">
        <v>16</v>
      </c>
      <c r="F7" s="16">
        <v>0.12</v>
      </c>
    </row>
    <row r="8" spans="1:8">
      <c r="A8" s="51" t="s">
        <v>17</v>
      </c>
      <c r="B8" s="18">
        <v>105829740</v>
      </c>
      <c r="C8" s="15" t="s">
        <v>18</v>
      </c>
      <c r="D8" s="16">
        <v>0.02</v>
      </c>
      <c r="E8" s="17" t="s">
        <v>19</v>
      </c>
      <c r="F8" s="16"/>
    </row>
    <row r="9" spans="1:8">
      <c r="A9" s="51" t="s">
        <v>20</v>
      </c>
      <c r="B9" s="19">
        <f>B7/B8</f>
        <v>0.12271739494021246</v>
      </c>
      <c r="C9" s="15"/>
      <c r="D9" s="16"/>
      <c r="E9" s="17"/>
      <c r="F9" s="20"/>
    </row>
    <row r="10" spans="1:8">
      <c r="A10" s="66" t="s">
        <v>21</v>
      </c>
      <c r="B10" s="66"/>
      <c r="C10" s="66"/>
      <c r="D10" s="66"/>
      <c r="E10" s="66"/>
      <c r="F10" s="66"/>
    </row>
    <row r="11" spans="1:8">
      <c r="A11" s="90" t="s">
        <v>22</v>
      </c>
      <c r="B11" s="51" t="s">
        <v>23</v>
      </c>
      <c r="C11" s="51" t="s">
        <v>24</v>
      </c>
      <c r="D11" s="51" t="s">
        <v>25</v>
      </c>
      <c r="E11" s="51"/>
      <c r="F11" s="21" t="s">
        <v>26</v>
      </c>
    </row>
    <row r="12" spans="1:8">
      <c r="A12" s="90"/>
      <c r="B12" s="22" t="s">
        <v>82</v>
      </c>
      <c r="C12" s="11" t="s">
        <v>161</v>
      </c>
      <c r="D12" s="65" t="s">
        <v>27</v>
      </c>
      <c r="E12" s="22" t="s">
        <v>170</v>
      </c>
      <c r="F12" s="11">
        <v>5</v>
      </c>
    </row>
    <row r="13" spans="1:8">
      <c r="A13" s="90"/>
      <c r="B13" s="22" t="s">
        <v>83</v>
      </c>
      <c r="C13" s="11" t="s">
        <v>167</v>
      </c>
      <c r="D13" s="65"/>
      <c r="E13" s="22" t="s">
        <v>171</v>
      </c>
      <c r="F13" s="11">
        <v>22</v>
      </c>
    </row>
    <row r="14" spans="1:8">
      <c r="A14" s="90"/>
      <c r="B14" s="22" t="s">
        <v>84</v>
      </c>
      <c r="C14" s="11" t="s">
        <v>168</v>
      </c>
      <c r="D14" s="65" t="s">
        <v>28</v>
      </c>
      <c r="E14" s="22" t="s">
        <v>172</v>
      </c>
      <c r="F14" s="23">
        <v>0</v>
      </c>
    </row>
    <row r="15" spans="1:8">
      <c r="A15" s="90"/>
      <c r="B15" s="22" t="s">
        <v>85</v>
      </c>
      <c r="C15" s="11" t="s">
        <v>169</v>
      </c>
      <c r="D15" s="65"/>
      <c r="E15" s="22" t="s">
        <v>173</v>
      </c>
      <c r="F15" s="23">
        <v>0</v>
      </c>
    </row>
    <row r="16" spans="1:8">
      <c r="A16" s="66"/>
      <c r="B16" s="66"/>
      <c r="C16" s="66"/>
      <c r="D16" s="66"/>
      <c r="E16" s="66"/>
      <c r="F16" s="66"/>
    </row>
    <row r="17" spans="1:11">
      <c r="A17" s="24"/>
      <c r="B17" s="51" t="s">
        <v>29</v>
      </c>
      <c r="C17" s="51" t="s">
        <v>30</v>
      </c>
      <c r="D17" s="51" t="s">
        <v>31</v>
      </c>
      <c r="E17" s="88" t="s">
        <v>32</v>
      </c>
      <c r="F17" s="89"/>
      <c r="G17" s="5"/>
      <c r="H17" s="5"/>
      <c r="I17" s="5"/>
      <c r="J17" s="1"/>
      <c r="K17" s="1"/>
    </row>
    <row r="18" spans="1:11">
      <c r="A18" s="90" t="s">
        <v>33</v>
      </c>
      <c r="B18" s="25">
        <v>0.5</v>
      </c>
      <c r="C18" s="56" t="s">
        <v>151</v>
      </c>
      <c r="D18" s="27">
        <v>3</v>
      </c>
      <c r="E18" s="92"/>
      <c r="F18" s="92"/>
      <c r="G18" s="5"/>
      <c r="H18" s="5"/>
      <c r="I18" s="5"/>
      <c r="J18" s="1"/>
      <c r="K18" s="1"/>
    </row>
    <row r="19" spans="1:11">
      <c r="A19" s="90"/>
      <c r="B19" s="25">
        <v>0.54166666666666663</v>
      </c>
      <c r="C19" s="56" t="s">
        <v>152</v>
      </c>
      <c r="D19" s="27">
        <v>3</v>
      </c>
      <c r="E19" s="102"/>
      <c r="F19" s="103"/>
      <c r="G19" s="5"/>
      <c r="H19" s="5"/>
      <c r="I19" s="5"/>
      <c r="J19" s="1"/>
      <c r="K19" s="1"/>
    </row>
    <row r="20" spans="1:11">
      <c r="A20" s="90"/>
      <c r="B20" s="25">
        <v>0.54166666666666663</v>
      </c>
      <c r="C20" s="56" t="s">
        <v>153</v>
      </c>
      <c r="D20" s="27" t="s">
        <v>154</v>
      </c>
      <c r="E20" s="102"/>
      <c r="F20" s="103"/>
      <c r="G20" s="5"/>
      <c r="H20" s="5"/>
      <c r="I20" s="5"/>
      <c r="J20" s="1"/>
      <c r="K20" s="1"/>
    </row>
    <row r="21" spans="1:11">
      <c r="A21" s="90"/>
      <c r="B21" s="25">
        <v>0.54166666666666663</v>
      </c>
      <c r="C21" s="56" t="s">
        <v>157</v>
      </c>
      <c r="D21" s="27" t="s">
        <v>158</v>
      </c>
      <c r="E21" s="102"/>
      <c r="F21" s="103"/>
      <c r="G21" s="5"/>
      <c r="H21" s="5"/>
      <c r="I21" s="5"/>
      <c r="J21" s="1"/>
      <c r="K21" s="1"/>
    </row>
    <row r="22" spans="1:11" s="2" customFormat="1">
      <c r="A22" s="90"/>
      <c r="B22" s="52">
        <v>0.5625</v>
      </c>
      <c r="C22" s="56" t="s">
        <v>155</v>
      </c>
      <c r="D22" s="27" t="s">
        <v>156</v>
      </c>
      <c r="E22" s="92"/>
      <c r="F22" s="92"/>
      <c r="G22" s="5"/>
      <c r="H22" s="5"/>
      <c r="I22" s="5"/>
      <c r="J22" s="1"/>
      <c r="K22" s="1"/>
    </row>
    <row r="23" spans="1:11">
      <c r="A23" s="90"/>
      <c r="B23" s="93" t="s">
        <v>74</v>
      </c>
      <c r="C23" s="95" t="s">
        <v>159</v>
      </c>
      <c r="D23" s="95"/>
      <c r="E23" s="95"/>
      <c r="F23" s="95"/>
      <c r="G23" s="5"/>
      <c r="H23" s="5"/>
      <c r="I23" s="5"/>
      <c r="J23" s="1"/>
      <c r="K23" s="1"/>
    </row>
    <row r="24" spans="1:11">
      <c r="A24" s="90"/>
      <c r="B24" s="93"/>
      <c r="C24" s="95"/>
      <c r="D24" s="95"/>
      <c r="E24" s="95"/>
      <c r="F24" s="95"/>
      <c r="G24" s="5"/>
      <c r="H24" s="5"/>
      <c r="I24" s="5"/>
      <c r="J24" s="1"/>
      <c r="K24" s="1"/>
    </row>
    <row r="25" spans="1:11">
      <c r="A25" s="91"/>
      <c r="B25" s="94"/>
      <c r="C25" s="95"/>
      <c r="D25" s="95"/>
      <c r="E25" s="95"/>
      <c r="F25" s="95"/>
      <c r="G25" s="5"/>
      <c r="H25" s="5"/>
      <c r="I25" s="5"/>
      <c r="J25" s="1"/>
      <c r="K25" s="1"/>
    </row>
    <row r="26" spans="1:11" ht="17.399999999999999" customHeight="1">
      <c r="A26" s="90" t="s">
        <v>55</v>
      </c>
      <c r="B26" s="28">
        <v>0.75</v>
      </c>
      <c r="C26" s="56" t="s">
        <v>149</v>
      </c>
      <c r="D26" s="27">
        <v>4</v>
      </c>
      <c r="E26" s="92"/>
      <c r="F26" s="92"/>
      <c r="G26" s="5"/>
      <c r="H26" s="5"/>
      <c r="I26" s="5"/>
      <c r="J26" s="1"/>
      <c r="K26" s="1"/>
    </row>
    <row r="27" spans="1:11" ht="43.5" customHeight="1">
      <c r="A27" s="90"/>
      <c r="B27" s="53" t="s">
        <v>74</v>
      </c>
      <c r="C27" s="96" t="s">
        <v>150</v>
      </c>
      <c r="D27" s="96"/>
      <c r="E27" s="96"/>
      <c r="F27" s="96"/>
      <c r="G27" s="5"/>
      <c r="H27" s="5"/>
      <c r="I27" s="5"/>
      <c r="J27" s="1"/>
      <c r="K27" s="1"/>
    </row>
    <row r="28" spans="1:11">
      <c r="A28" s="66" t="s">
        <v>34</v>
      </c>
      <c r="B28" s="66"/>
      <c r="C28" s="66"/>
      <c r="D28" s="66"/>
      <c r="E28" s="66"/>
      <c r="F28" s="66"/>
    </row>
    <row r="29" spans="1:11">
      <c r="A29" s="81" t="s">
        <v>35</v>
      </c>
      <c r="B29" s="29" t="s">
        <v>36</v>
      </c>
      <c r="C29" s="30" t="s">
        <v>67</v>
      </c>
      <c r="D29" s="81" t="s">
        <v>37</v>
      </c>
      <c r="E29" s="51" t="s">
        <v>36</v>
      </c>
      <c r="F29" s="31"/>
    </row>
    <row r="30" spans="1:11">
      <c r="A30" s="82"/>
      <c r="B30" s="29" t="s">
        <v>38</v>
      </c>
      <c r="C30" s="30" t="s">
        <v>57</v>
      </c>
      <c r="D30" s="85"/>
      <c r="E30" s="51" t="s">
        <v>39</v>
      </c>
      <c r="F30" s="31" t="s">
        <v>115</v>
      </c>
    </row>
    <row r="31" spans="1:11">
      <c r="A31" s="82"/>
      <c r="B31" s="29" t="s">
        <v>40</v>
      </c>
      <c r="C31" s="30" t="s">
        <v>58</v>
      </c>
      <c r="D31" s="85"/>
      <c r="E31" s="51" t="s">
        <v>41</v>
      </c>
      <c r="F31" s="31" t="s">
        <v>76</v>
      </c>
    </row>
    <row r="32" spans="1:11" ht="18" customHeight="1">
      <c r="A32" s="83"/>
      <c r="B32" s="29" t="s">
        <v>42</v>
      </c>
      <c r="C32" s="30" t="s">
        <v>95</v>
      </c>
      <c r="D32" s="86"/>
      <c r="E32" s="51" t="s">
        <v>43</v>
      </c>
      <c r="F32" s="31" t="s">
        <v>114</v>
      </c>
    </row>
    <row r="33" spans="1:6">
      <c r="A33" s="84"/>
      <c r="B33" s="29" t="s">
        <v>44</v>
      </c>
      <c r="C33" s="30" t="s">
        <v>60</v>
      </c>
      <c r="D33" s="87"/>
      <c r="E33" s="51" t="s">
        <v>45</v>
      </c>
      <c r="F33" s="31"/>
    </row>
    <row r="34" spans="1:6">
      <c r="A34" s="66" t="s">
        <v>46</v>
      </c>
      <c r="B34" s="66"/>
      <c r="C34" s="66"/>
      <c r="D34" s="66"/>
      <c r="E34" s="66"/>
      <c r="F34" s="66"/>
    </row>
    <row r="35" spans="1:6" ht="42" customHeight="1">
      <c r="A35" s="76" t="s">
        <v>47</v>
      </c>
      <c r="B35" s="67" t="s">
        <v>96</v>
      </c>
      <c r="C35" s="79"/>
      <c r="D35" s="79"/>
      <c r="E35" s="79"/>
      <c r="F35" s="80"/>
    </row>
    <row r="36" spans="1:6" ht="38.4" customHeight="1">
      <c r="A36" s="77"/>
      <c r="B36" s="67" t="s">
        <v>97</v>
      </c>
      <c r="C36" s="79"/>
      <c r="D36" s="79"/>
      <c r="E36" s="79"/>
      <c r="F36" s="80"/>
    </row>
    <row r="37" spans="1:6" ht="43.2" customHeight="1">
      <c r="A37" s="78"/>
      <c r="B37" s="67" t="s">
        <v>98</v>
      </c>
      <c r="C37" s="68"/>
      <c r="D37" s="68"/>
      <c r="E37" s="68"/>
      <c r="F37" s="69"/>
    </row>
    <row r="38" spans="1:6" ht="124.2" customHeight="1">
      <c r="A38" s="58" t="s">
        <v>174</v>
      </c>
      <c r="B38" s="67" t="s">
        <v>175</v>
      </c>
      <c r="C38" s="70"/>
      <c r="D38" s="70"/>
      <c r="E38" s="70"/>
      <c r="F38" s="71"/>
    </row>
    <row r="39" spans="1:6">
      <c r="A39" s="72"/>
      <c r="B39" s="73"/>
      <c r="C39" s="73"/>
      <c r="D39" s="73"/>
      <c r="E39" s="73"/>
      <c r="F39" s="74"/>
    </row>
    <row r="40" spans="1:6">
      <c r="A40" s="50" t="s">
        <v>35</v>
      </c>
      <c r="B40" s="75"/>
      <c r="C40" s="75"/>
      <c r="D40" s="50" t="s">
        <v>37</v>
      </c>
      <c r="E40" s="75"/>
      <c r="F40" s="75"/>
    </row>
    <row r="41" spans="1:6">
      <c r="A41" s="59" t="s">
        <v>49</v>
      </c>
      <c r="B41" s="60"/>
      <c r="C41" s="61"/>
      <c r="D41" s="49" t="s">
        <v>50</v>
      </c>
      <c r="E41" s="62"/>
      <c r="F41" s="63"/>
    </row>
    <row r="42" spans="1:6">
      <c r="A42" s="64" t="s">
        <v>35</v>
      </c>
      <c r="B42" s="34" t="s">
        <v>51</v>
      </c>
      <c r="C42" s="34" t="s">
        <v>52</v>
      </c>
      <c r="D42" s="64" t="s">
        <v>37</v>
      </c>
      <c r="E42" s="34" t="s">
        <v>53</v>
      </c>
      <c r="F42" s="34" t="s">
        <v>54</v>
      </c>
    </row>
    <row r="43" spans="1:6">
      <c r="A43" s="64"/>
      <c r="B43" s="35"/>
      <c r="C43" s="35"/>
      <c r="D43" s="65"/>
      <c r="E43" s="35"/>
      <c r="F43" s="36"/>
    </row>
    <row r="44" spans="1:6">
      <c r="A44" s="64"/>
      <c r="B44" s="35"/>
      <c r="C44" s="35"/>
      <c r="D44" s="65"/>
      <c r="E44" s="35"/>
      <c r="F44" s="36"/>
    </row>
    <row r="45" spans="1:6">
      <c r="A45" s="64"/>
      <c r="B45" s="35"/>
      <c r="C45" s="35"/>
      <c r="D45" s="65"/>
      <c r="E45" s="35"/>
      <c r="F45" s="36"/>
    </row>
  </sheetData>
  <mergeCells count="36">
    <mergeCell ref="A42:A45"/>
    <mergeCell ref="D42:D45"/>
    <mergeCell ref="A34:F34"/>
    <mergeCell ref="A35:A37"/>
    <mergeCell ref="B35:F35"/>
    <mergeCell ref="B36:F36"/>
    <mergeCell ref="B37:F37"/>
    <mergeCell ref="B38:F38"/>
    <mergeCell ref="A39:F39"/>
    <mergeCell ref="B40:C40"/>
    <mergeCell ref="E40:F40"/>
    <mergeCell ref="A41:C41"/>
    <mergeCell ref="E41:F41"/>
    <mergeCell ref="A26:A27"/>
    <mergeCell ref="E26:F26"/>
    <mergeCell ref="C27:F27"/>
    <mergeCell ref="A28:F28"/>
    <mergeCell ref="A29:A33"/>
    <mergeCell ref="D29:D33"/>
    <mergeCell ref="A16:F16"/>
    <mergeCell ref="E17:F17"/>
    <mergeCell ref="A18:A25"/>
    <mergeCell ref="E18:F18"/>
    <mergeCell ref="E22:F22"/>
    <mergeCell ref="B23:B25"/>
    <mergeCell ref="C23:F25"/>
    <mergeCell ref="E19:F19"/>
    <mergeCell ref="E20:F20"/>
    <mergeCell ref="E21:F21"/>
    <mergeCell ref="A1:F1"/>
    <mergeCell ref="A3:B3"/>
    <mergeCell ref="G6:H6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1201</vt:lpstr>
      <vt:lpstr>1202</vt:lpstr>
      <vt:lpstr>1203</vt:lpstr>
      <vt:lpstr>1204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COLAMERCATO BUSAN</dc:creator>
  <cp:lastModifiedBy>user</cp:lastModifiedBy>
  <dcterms:created xsi:type="dcterms:W3CDTF">2016-11-06T08:43:41Z</dcterms:created>
  <dcterms:modified xsi:type="dcterms:W3CDTF">2016-12-04T12:40:52Z</dcterms:modified>
</cp:coreProperties>
</file>