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autoCompressPictures="0"/>
  <bookViews>
    <workbookView xWindow="0" yWindow="465" windowWidth="27315" windowHeight="13545" tabRatio="952" activeTab="28"/>
  </bookViews>
  <sheets>
    <sheet name="0201" sheetId="711" r:id="rId1"/>
    <sheet name="0202" sheetId="784" r:id="rId2"/>
    <sheet name="0203" sheetId="785" r:id="rId3"/>
    <sheet name="0204" sheetId="786" r:id="rId4"/>
    <sheet name="0205" sheetId="787" r:id="rId5"/>
    <sheet name="0206" sheetId="788" r:id="rId6"/>
    <sheet name="0207" sheetId="789" r:id="rId7"/>
    <sheet name="0208-설당일" sheetId="791" r:id="rId8"/>
    <sheet name="0209" sheetId="790" r:id="rId9"/>
    <sheet name="0210" sheetId="792" r:id="rId10"/>
    <sheet name="0211" sheetId="793" r:id="rId11"/>
    <sheet name="0212" sheetId="794" r:id="rId12"/>
    <sheet name="0213" sheetId="795" r:id="rId13"/>
    <sheet name="0214" sheetId="796" r:id="rId14"/>
    <sheet name="0215" sheetId="797" r:id="rId15"/>
    <sheet name="0216" sheetId="798" r:id="rId16"/>
    <sheet name="0217" sheetId="799" r:id="rId17"/>
    <sheet name="0218" sheetId="800" r:id="rId18"/>
    <sheet name="0219" sheetId="801" r:id="rId19"/>
    <sheet name="0220" sheetId="802" r:id="rId20"/>
    <sheet name="0221" sheetId="803" r:id="rId21"/>
    <sheet name="0222" sheetId="804" r:id="rId22"/>
    <sheet name="0223" sheetId="805" r:id="rId23"/>
    <sheet name="0224" sheetId="806" r:id="rId24"/>
    <sheet name="0225" sheetId="807" r:id="rId25"/>
    <sheet name="0226" sheetId="808" r:id="rId26"/>
    <sheet name="0227" sheetId="809" r:id="rId27"/>
    <sheet name="0228" sheetId="810" r:id="rId28"/>
    <sheet name="0229" sheetId="811" r:id="rId29"/>
  </sheets>
  <definedNames>
    <definedName name="_xlnm.Print_Area" localSheetId="0">'0201'!$A$1:$F$46</definedName>
    <definedName name="_xlnm.Print_Area" localSheetId="1">'0202'!$A$1:$F$46</definedName>
    <definedName name="_xlnm.Print_Area" localSheetId="2">'0203'!$A$1:$F$46</definedName>
    <definedName name="_xlnm.Print_Area" localSheetId="3">'0204'!$A$1:$F$47</definedName>
    <definedName name="_xlnm.Print_Area" localSheetId="4">'0205'!$A$1:$F$46</definedName>
    <definedName name="_xlnm.Print_Area" localSheetId="5">'0206'!$A$1:$F$46</definedName>
    <definedName name="_xlnm.Print_Area" localSheetId="6">'0207'!$A$1:$F$46</definedName>
    <definedName name="_xlnm.Print_Area" localSheetId="7">'0208-설당일'!$A$1:$F$2</definedName>
    <definedName name="_xlnm.Print_Area" localSheetId="8">'0209'!$A$1:$F$46</definedName>
    <definedName name="_xlnm.Print_Area" localSheetId="9">'0210'!$A$1:$F$46</definedName>
    <definedName name="_xlnm.Print_Area" localSheetId="10">'0211'!$A$1:$F$46</definedName>
    <definedName name="_xlnm.Print_Area" localSheetId="11">'0212'!$A$1:$F$46</definedName>
    <definedName name="_xlnm.Print_Area" localSheetId="12">'0213'!$A$1:$F$46</definedName>
    <definedName name="_xlnm.Print_Area" localSheetId="13">'0214'!$A$1:$F$46</definedName>
    <definedName name="_xlnm.Print_Area" localSheetId="14">'0215'!$A$1:$F$46</definedName>
    <definedName name="_xlnm.Print_Area" localSheetId="15">'0216'!$A$1:$F$48</definedName>
    <definedName name="_xlnm.Print_Area" localSheetId="16">'0217'!$A$1:$F$46</definedName>
    <definedName name="_xlnm.Print_Area" localSheetId="17">'0218'!$A$1:$F$46</definedName>
    <definedName name="_xlnm.Print_Area" localSheetId="18">'0219'!$A$1:$F$46</definedName>
    <definedName name="_xlnm.Print_Area" localSheetId="19">'0220'!$A$1:$F$47</definedName>
    <definedName name="_xlnm.Print_Area" localSheetId="20">'0221'!$A$1:$F$46</definedName>
    <definedName name="_xlnm.Print_Area" localSheetId="21">'0222'!$A$1:$F$46</definedName>
    <definedName name="_xlnm.Print_Area" localSheetId="22">'0223'!$A$1:$F$46</definedName>
    <definedName name="_xlnm.Print_Area" localSheetId="23">'0224'!$A$1:$F$46</definedName>
    <definedName name="_xlnm.Print_Area" localSheetId="24">'0225'!$A$1:$F$46</definedName>
    <definedName name="_xlnm.Print_Area" localSheetId="25">'0226'!$A$1:$F$46</definedName>
    <definedName name="_xlnm.Print_Area" localSheetId="26">'0227'!$A$1:$F$46</definedName>
    <definedName name="_xlnm.Print_Area" localSheetId="27">'0228'!$A$1:$F$46</definedName>
    <definedName name="_xlnm.Print_Area" localSheetId="28">'0229'!$A$1:$F$46</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E45" i="811"/>
  <c r="B9"/>
  <c r="G5"/>
  <c r="B5"/>
  <c r="G2"/>
  <c r="E45" i="810"/>
  <c r="B9"/>
  <c r="G5"/>
  <c r="B5"/>
  <c r="G2"/>
  <c r="E45" i="809"/>
  <c r="B9"/>
  <c r="G5"/>
  <c r="B5"/>
  <c r="G2"/>
  <c r="E45" i="808"/>
  <c r="B9"/>
  <c r="G5"/>
  <c r="B5"/>
  <c r="G2"/>
  <c r="E45" i="807"/>
  <c r="B9"/>
  <c r="G5"/>
  <c r="B5"/>
  <c r="G2"/>
  <c r="E45" i="806"/>
  <c r="B9"/>
  <c r="G5"/>
  <c r="B5"/>
  <c r="G2"/>
  <c r="E45" i="805"/>
  <c r="B9"/>
  <c r="G5"/>
  <c r="B5"/>
  <c r="G2"/>
  <c r="E45" i="804"/>
  <c r="B9"/>
  <c r="G5"/>
  <c r="B5"/>
  <c r="G2"/>
  <c r="B9" i="803"/>
  <c r="B5"/>
  <c r="B9" i="802"/>
  <c r="B5"/>
  <c r="B9" i="801"/>
  <c r="B5"/>
  <c r="E45" i="803"/>
  <c r="G5"/>
  <c r="G2"/>
  <c r="E46" i="802"/>
  <c r="G5"/>
  <c r="G2"/>
  <c r="E45" i="801"/>
  <c r="G5"/>
  <c r="G2"/>
  <c r="E45" i="800"/>
  <c r="B9"/>
  <c r="G5"/>
  <c r="B5"/>
  <c r="G2"/>
  <c r="E45" i="799"/>
  <c r="B9"/>
  <c r="G5"/>
  <c r="B5"/>
  <c r="G2"/>
  <c r="E47" i="798"/>
  <c r="B9"/>
  <c r="G5"/>
  <c r="B5"/>
  <c r="G2"/>
  <c r="E45" i="797"/>
  <c r="B9"/>
  <c r="G5"/>
  <c r="B5"/>
  <c r="G2"/>
  <c r="E45" i="796"/>
  <c r="B9"/>
  <c r="G5"/>
  <c r="B5"/>
  <c r="G2"/>
  <c r="E45" i="795"/>
  <c r="B9"/>
  <c r="G5"/>
  <c r="B5"/>
  <c r="G2"/>
  <c r="E45" i="794"/>
  <c r="B9"/>
  <c r="G5"/>
  <c r="B5"/>
  <c r="G2"/>
  <c r="E45" i="793"/>
  <c r="B9"/>
  <c r="G5"/>
  <c r="B5"/>
  <c r="G2"/>
  <c r="E45" i="792"/>
  <c r="B9"/>
  <c r="G5"/>
  <c r="B5"/>
  <c r="G2"/>
  <c r="G2" i="791"/>
  <c r="E45" i="790"/>
  <c r="B9"/>
  <c r="G5"/>
  <c r="B5"/>
  <c r="G2"/>
  <c r="E45" i="789"/>
  <c r="B9"/>
  <c r="G5"/>
  <c r="B5"/>
  <c r="G2"/>
  <c r="E45" i="788"/>
  <c r="B9"/>
  <c r="G5"/>
  <c r="B5"/>
  <c r="G2"/>
  <c r="E45" i="787"/>
  <c r="B9"/>
  <c r="G5"/>
  <c r="B5"/>
  <c r="G2"/>
  <c r="E46" i="786"/>
  <c r="B9"/>
  <c r="G5"/>
  <c r="B5"/>
  <c r="G2"/>
  <c r="E45" i="785"/>
  <c r="B9"/>
  <c r="G5"/>
  <c r="B5"/>
  <c r="G2"/>
  <c r="E45" i="784"/>
  <c r="B9"/>
  <c r="G5"/>
  <c r="B5"/>
  <c r="G2"/>
  <c r="E45" i="711"/>
  <c r="B9"/>
  <c r="G5"/>
  <c r="B5"/>
  <c r="G2"/>
</calcChain>
</file>

<file path=xl/sharedStrings.xml><?xml version="1.0" encoding="utf-8"?>
<sst xmlns="http://schemas.openxmlformats.org/spreadsheetml/2006/main" count="2557" uniqueCount="562">
  <si>
    <t xml:space="preserve">오후 </t>
  </si>
  <si>
    <t xml:space="preserve"> </t>
  </si>
  <si>
    <t xml:space="preserve">금액 </t>
  </si>
  <si>
    <t xml:space="preserve">사용내역 </t>
  </si>
  <si>
    <t>작성일자</t>
  </si>
  <si>
    <t>런치</t>
    <phoneticPr fontId="5" type="noConversion"/>
  </si>
  <si>
    <t>디너</t>
    <phoneticPr fontId="5" type="noConversion"/>
  </si>
  <si>
    <t>총매출</t>
    <phoneticPr fontId="5" type="noConversion"/>
  </si>
  <si>
    <t>누적매출</t>
    <phoneticPr fontId="5" type="noConversion"/>
  </si>
  <si>
    <t>데일리 판매수량</t>
    <phoneticPr fontId="5" type="noConversion"/>
  </si>
  <si>
    <t>총금액</t>
    <phoneticPr fontId="5" type="noConversion"/>
  </si>
  <si>
    <t xml:space="preserve">  전도금 사용내역 </t>
    <phoneticPr fontId="5" type="noConversion"/>
  </si>
  <si>
    <t>목표매출</t>
    <phoneticPr fontId="5" type="noConversion"/>
  </si>
  <si>
    <t>주요판매분석</t>
    <phoneticPr fontId="5" type="noConversion"/>
  </si>
  <si>
    <t>판매량(누적)</t>
    <phoneticPr fontId="5" type="noConversion"/>
  </si>
  <si>
    <t>Daily Best</t>
    <phoneticPr fontId="5" type="noConversion"/>
  </si>
  <si>
    <t>Daily Worst</t>
    <phoneticPr fontId="5" type="noConversion"/>
  </si>
  <si>
    <t>분류</t>
    <phoneticPr fontId="5" type="noConversion"/>
  </si>
  <si>
    <t xml:space="preserve"> 추천메뉴</t>
    <phoneticPr fontId="5" type="noConversion"/>
  </si>
  <si>
    <t>Hall</t>
    <phoneticPr fontId="5" type="noConversion"/>
  </si>
  <si>
    <t>예약명</t>
    <phoneticPr fontId="5" type="noConversion"/>
  </si>
  <si>
    <t>인원</t>
    <phoneticPr fontId="5" type="noConversion"/>
  </si>
  <si>
    <t>비고</t>
    <phoneticPr fontId="5" type="noConversion"/>
  </si>
  <si>
    <t>사용내역</t>
    <phoneticPr fontId="5" type="noConversion"/>
  </si>
  <si>
    <t>금액</t>
    <phoneticPr fontId="5" type="noConversion"/>
  </si>
  <si>
    <t xml:space="preserve">  금주의 추천메뉴 및 Daily (Best &amp; Worst) </t>
    <phoneticPr fontId="5" type="noConversion"/>
  </si>
  <si>
    <t>금주 추천메뉴</t>
    <phoneticPr fontId="5" type="noConversion"/>
  </si>
  <si>
    <t>목표매출 달성도</t>
    <phoneticPr fontId="5" type="noConversion"/>
  </si>
  <si>
    <t>오전</t>
    <phoneticPr fontId="5" type="noConversion"/>
  </si>
  <si>
    <t>Kitchen</t>
    <phoneticPr fontId="5" type="noConversion"/>
  </si>
  <si>
    <t>Kitchen</t>
  </si>
  <si>
    <t xml:space="preserve">  기물파손율 </t>
    <phoneticPr fontId="5" type="noConversion"/>
  </si>
  <si>
    <t xml:space="preserve">시간 </t>
    <phoneticPr fontId="5" type="noConversion"/>
  </si>
  <si>
    <t>Pasta</t>
    <phoneticPr fontId="5" type="noConversion"/>
  </si>
  <si>
    <t>Risotto</t>
    <phoneticPr fontId="5" type="noConversion"/>
  </si>
  <si>
    <t>* D/O</t>
    <phoneticPr fontId="5" type="noConversion"/>
  </si>
  <si>
    <t>* Salad</t>
    <phoneticPr fontId="5" type="noConversion"/>
  </si>
  <si>
    <t>* Pizza</t>
    <phoneticPr fontId="5" type="noConversion"/>
  </si>
  <si>
    <t xml:space="preserve">* Pasta </t>
    <phoneticPr fontId="5" type="noConversion"/>
  </si>
  <si>
    <t>* Main</t>
    <phoneticPr fontId="5" type="noConversion"/>
  </si>
  <si>
    <t>* Section A</t>
    <phoneticPr fontId="5" type="noConversion"/>
  </si>
  <si>
    <t>* Section B</t>
    <phoneticPr fontId="5" type="noConversion"/>
  </si>
  <si>
    <t>* Section 6F</t>
    <phoneticPr fontId="5" type="noConversion"/>
  </si>
  <si>
    <t>* Part Time</t>
    <phoneticPr fontId="5" type="noConversion"/>
  </si>
  <si>
    <t>* 보고  및 특이사항</t>
    <phoneticPr fontId="5" type="noConversion"/>
  </si>
  <si>
    <t>대표</t>
  </si>
  <si>
    <t>주요판매분석</t>
  </si>
  <si>
    <t>판매율</t>
  </si>
  <si>
    <t>Appetizer</t>
  </si>
  <si>
    <t>Main</t>
  </si>
  <si>
    <t>Set(Lunch)</t>
  </si>
  <si>
    <t>Set(Dinner)</t>
  </si>
  <si>
    <t>Wine &amp; Beverage</t>
  </si>
  <si>
    <t>Pizza</t>
    <phoneticPr fontId="5" type="noConversion"/>
  </si>
  <si>
    <t>Salad</t>
    <phoneticPr fontId="5" type="noConversion"/>
  </si>
  <si>
    <t>* 김정필 사원</t>
    <phoneticPr fontId="5" type="noConversion"/>
  </si>
  <si>
    <t xml:space="preserve">  일일매출내역</t>
    <phoneticPr fontId="5" type="noConversion"/>
  </si>
  <si>
    <t>* 석진현 사원</t>
    <phoneticPr fontId="5" type="noConversion"/>
  </si>
  <si>
    <t>* Ant-Beef Carpaccio</t>
  </si>
  <si>
    <t>* Ant-Grilled Calamari</t>
  </si>
  <si>
    <t>* Ant-Mercato Calamari</t>
  </si>
  <si>
    <t>* Car-Bistecca</t>
  </si>
  <si>
    <t>*Ant-Mercato Calamari</t>
  </si>
  <si>
    <t>*Pas-Sea Zuppa</t>
  </si>
  <si>
    <t>*Sal-Cesare</t>
  </si>
  <si>
    <t>*Car-Chicken</t>
  </si>
  <si>
    <t>B.F.S</t>
  </si>
  <si>
    <t>부산 외국인 학교 학부모 모임/ 단품 쉐어</t>
  </si>
  <si>
    <t>정경연 님</t>
  </si>
  <si>
    <t>여교수 모임, 생일잔치</t>
  </si>
  <si>
    <t>강민정 님</t>
  </si>
  <si>
    <t>6개월에 한번씩 방문하는 손님, 바롤로 즐기심.</t>
  </si>
  <si>
    <t>* 송상민 주임, 유하빈 사원</t>
  </si>
  <si>
    <t>* 정동수 사원</t>
  </si>
  <si>
    <t>* 윤은선 주임</t>
  </si>
  <si>
    <t>* 박정주 사원</t>
  </si>
  <si>
    <t>* 이길만 계장, 정화영 사원</t>
  </si>
  <si>
    <t>* 김소영 주임</t>
  </si>
  <si>
    <t>* 조성훈, 황진영 사원</t>
  </si>
  <si>
    <t>* 윤은선 주임, 정화영 사원 6F 디스플레이스 마무리 작업.</t>
  </si>
  <si>
    <t>3(1)</t>
  </si>
  <si>
    <t>4(3)</t>
  </si>
  <si>
    <t>* Piz-Uhjang</t>
  </si>
  <si>
    <t>* Ant-Cipolla</t>
  </si>
  <si>
    <t>* Pas-Vongole</t>
  </si>
  <si>
    <t>* 송상민 주임, 석진현 사원</t>
  </si>
  <si>
    <t>* 유하빈 사원</t>
  </si>
  <si>
    <t>* 김소영 주임, 정화영 사원</t>
  </si>
  <si>
    <t>* 이길만 주임, 박정주 사원</t>
  </si>
  <si>
    <t>* 2월 전체 미팅</t>
  </si>
  <si>
    <t xml:space="preserve">* 2월 전체 미팅 &amp; 메뉴 시연 </t>
  </si>
  <si>
    <t>윤지형 님</t>
  </si>
  <si>
    <t>* 김정필, 석진현 사원</t>
  </si>
  <si>
    <t>* 송상민 주임</t>
  </si>
  <si>
    <t>* 이길만 주임, 황진영 사원</t>
  </si>
  <si>
    <t>* 김소영 주임, 조성훈 사원</t>
  </si>
  <si>
    <t>* 정화영, 박정주 사원</t>
  </si>
  <si>
    <t>* 정화영 사원,2월 14일 발렌타인 데이, 2월 26일 상설 바베큐 칠판 작업.</t>
  </si>
  <si>
    <t>달맞이 포럼 회장님</t>
  </si>
  <si>
    <t>쉐프 스페셜 메뉴 선호.</t>
  </si>
  <si>
    <t>키조개 파스타 선호 단골.</t>
  </si>
  <si>
    <t>주요판매분석</t>
    <phoneticPr fontId="5" type="noConversion"/>
  </si>
  <si>
    <t>런치</t>
    <phoneticPr fontId="5" type="noConversion"/>
  </si>
  <si>
    <t>누적매출</t>
    <phoneticPr fontId="5" type="noConversion"/>
  </si>
  <si>
    <t>Risotto</t>
    <phoneticPr fontId="5" type="noConversion"/>
  </si>
  <si>
    <t xml:space="preserve">  금주의 추천메뉴 및 Daily (Best &amp; Worst) </t>
    <phoneticPr fontId="5" type="noConversion"/>
  </si>
  <si>
    <t>금주 추천메뉴</t>
    <phoneticPr fontId="5" type="noConversion"/>
  </si>
  <si>
    <t>분류</t>
    <phoneticPr fontId="5" type="noConversion"/>
  </si>
  <si>
    <t>* Ant-Beef Carpaccio</t>
    <phoneticPr fontId="5" type="noConversion"/>
  </si>
  <si>
    <t xml:space="preserve">*Dinner T Course </t>
    <phoneticPr fontId="5" type="noConversion"/>
  </si>
  <si>
    <t>* Ant-Grilled Squid</t>
    <phoneticPr fontId="5" type="noConversion"/>
  </si>
  <si>
    <t>* Ant-Mercato Calamari</t>
    <phoneticPr fontId="5" type="noConversion"/>
  </si>
  <si>
    <t>Daily Worst</t>
    <phoneticPr fontId="5" type="noConversion"/>
  </si>
  <si>
    <t>* Sal-Cesare</t>
    <phoneticPr fontId="5" type="noConversion"/>
  </si>
  <si>
    <t>* Car-Bistecca</t>
    <phoneticPr fontId="5" type="noConversion"/>
  </si>
  <si>
    <t>비고</t>
    <phoneticPr fontId="5" type="noConversion"/>
  </si>
  <si>
    <t>오전</t>
    <phoneticPr fontId="5" type="noConversion"/>
  </si>
  <si>
    <t>최홍임</t>
    <phoneticPr fontId="5" type="noConversion"/>
  </si>
  <si>
    <t>돌잔치 L/C</t>
    <phoneticPr fontId="5" type="noConversion"/>
  </si>
  <si>
    <t>이은아</t>
    <phoneticPr fontId="5" type="noConversion"/>
  </si>
  <si>
    <t>손지민</t>
    <phoneticPr fontId="5" type="noConversion"/>
  </si>
  <si>
    <t>별 두개</t>
    <phoneticPr fontId="5" type="noConversion"/>
  </si>
  <si>
    <t>우병윤</t>
    <phoneticPr fontId="5" type="noConversion"/>
  </si>
  <si>
    <t>* 윤은선 주임</t>
    <phoneticPr fontId="5" type="noConversion"/>
  </si>
  <si>
    <t>* 황진영 사원</t>
    <phoneticPr fontId="5" type="noConversion"/>
  </si>
  <si>
    <t>* 정동수 사원</t>
    <phoneticPr fontId="5" type="noConversion"/>
  </si>
  <si>
    <t>* 이길만 계장, 정화영, 박정주 사원</t>
    <phoneticPr fontId="5" type="noConversion"/>
  </si>
  <si>
    <t>* 석진현 사원</t>
    <phoneticPr fontId="5" type="noConversion"/>
  </si>
  <si>
    <t>* 김소영 주임, 조성훈 사원</t>
    <phoneticPr fontId="5" type="noConversion"/>
  </si>
  <si>
    <t>* 김정필, 유하빈, 박현우 사원</t>
    <phoneticPr fontId="5" type="noConversion"/>
  </si>
  <si>
    <t>* Main</t>
    <phoneticPr fontId="5" type="noConversion"/>
  </si>
  <si>
    <t>* 송상민 주임</t>
    <phoneticPr fontId="5" type="noConversion"/>
  </si>
  <si>
    <t>* Part Time</t>
    <phoneticPr fontId="5" type="noConversion"/>
  </si>
  <si>
    <t xml:space="preserve">* 5F Room 디너 예약 사항 REVIEW : 손지민 님, 9명 예약 - 전담 서버 조성훈 사원
-DINNER T + Spumante 2병 + D/F Reserva Shiraz 2병 + Intriga 1병 주문
여성 9명으로 구성되었으며, 다음번 방문을 유도하기 위해 서비스 치즈 플래터, 스페셜 디저트가 제공되었고 큰 호응을 얻었음.
이후부터 손지민님 번호로 문자발송 예정. 
</t>
    <phoneticPr fontId="5" type="noConversion"/>
  </si>
  <si>
    <t>* 디너에 와인 판매로 인해 Beverage 비율 26% 달성.</t>
    <phoneticPr fontId="5" type="noConversion"/>
  </si>
  <si>
    <t>총금액</t>
    <phoneticPr fontId="5" type="noConversion"/>
  </si>
  <si>
    <t>금액</t>
    <phoneticPr fontId="5" type="noConversion"/>
  </si>
  <si>
    <t>1(0)</t>
    <phoneticPr fontId="5" type="noConversion"/>
  </si>
  <si>
    <t>* Piz-Jamon</t>
    <phoneticPr fontId="5" type="noConversion"/>
  </si>
  <si>
    <t>1(2)</t>
    <phoneticPr fontId="5" type="noConversion"/>
  </si>
  <si>
    <t>* Ant-Cipolla</t>
    <phoneticPr fontId="5" type="noConversion"/>
  </si>
  <si>
    <t>0(0)</t>
    <phoneticPr fontId="5" type="noConversion"/>
  </si>
  <si>
    <t>정선주</t>
    <phoneticPr fontId="5" type="noConversion"/>
  </si>
  <si>
    <t>장상민 계장</t>
    <phoneticPr fontId="5" type="noConversion"/>
  </si>
  <si>
    <t>2+1</t>
    <phoneticPr fontId="5" type="noConversion"/>
  </si>
  <si>
    <t>Dinner T Course / 와이프 생일</t>
    <phoneticPr fontId="5" type="noConversion"/>
  </si>
  <si>
    <t>Vanessa</t>
    <phoneticPr fontId="5" type="noConversion"/>
  </si>
  <si>
    <t>단골 / 첫째 딸 쟈스민 생일 파티</t>
    <phoneticPr fontId="5" type="noConversion"/>
  </si>
  <si>
    <t>김지용</t>
    <phoneticPr fontId="5" type="noConversion"/>
  </si>
  <si>
    <t>달맞이 포럼 회장님 지인</t>
    <phoneticPr fontId="5" type="noConversion"/>
  </si>
  <si>
    <t>* 조성훈 사원 휴무, 이길만 계장 반차근무</t>
    <phoneticPr fontId="5" type="noConversion"/>
  </si>
  <si>
    <t>* 김소영 주임, 황진영 사원</t>
    <phoneticPr fontId="5" type="noConversion"/>
  </si>
  <si>
    <t>* 정화영, 박정주 사원</t>
    <phoneticPr fontId="5" type="noConversion"/>
  </si>
  <si>
    <t>* 6F 주방 청소 및 트렌치 청소.</t>
    <phoneticPr fontId="5" type="noConversion"/>
  </si>
  <si>
    <t xml:space="preserve">* 5F Room 디너 예약 사항 REVIEW : 김지용 님, 3명 예약 - 전담 서버 김소영 주임 
- 달맞이 포럼 회장님과 동반한 오페라 단골 손님. 늘 여성분들과 동반하시다가 당일에는 비즈니스 파트너 남성 2명과 동반.
치즈 플래터 포함하여 주방 관리자와 소통하여 스페셜 에피타이저로 구성하여 제공. 아란치니 선호.
다음번 방문을 기대하며 스페셜 메뉴, 콜키지 할인, 친절한 서비스를 했으며, 최근 일주일에 2번 이상 방문 중.
</t>
    <phoneticPr fontId="5" type="noConversion"/>
  </si>
  <si>
    <t>* Piz-Margherita</t>
    <phoneticPr fontId="5" type="noConversion"/>
  </si>
  <si>
    <t>* Ant-Zuppa di Cozze</t>
    <phoneticPr fontId="5" type="noConversion"/>
  </si>
  <si>
    <t>김민재</t>
    <phoneticPr fontId="5" type="noConversion"/>
  </si>
  <si>
    <t>15+1</t>
    <phoneticPr fontId="5" type="noConversion"/>
  </si>
  <si>
    <t>전다솜</t>
    <phoneticPr fontId="5" type="noConversion"/>
  </si>
  <si>
    <t>호세</t>
    <phoneticPr fontId="5" type="noConversion"/>
  </si>
  <si>
    <t>중동 사람, 가족 동반.</t>
    <phoneticPr fontId="5" type="noConversion"/>
  </si>
  <si>
    <t>* 김정필, 박현우 사원 휴무, 윤은선 주임 반차근무</t>
    <phoneticPr fontId="5" type="noConversion"/>
  </si>
  <si>
    <t>* 이길만 계장, 정화영 사원</t>
    <phoneticPr fontId="5" type="noConversion"/>
  </si>
  <si>
    <t>* 조성훈, 박정주 사원</t>
    <phoneticPr fontId="5" type="noConversion"/>
  </si>
  <si>
    <t>* 유하빈 사원</t>
    <phoneticPr fontId="5" type="noConversion"/>
  </si>
  <si>
    <t>* 송화현</t>
    <phoneticPr fontId="5" type="noConversion"/>
  </si>
  <si>
    <t>* 6F 주방, 남자 락커 청소</t>
    <phoneticPr fontId="5" type="noConversion"/>
  </si>
  <si>
    <t>Kitchen</t>
    <phoneticPr fontId="5" type="noConversion"/>
  </si>
  <si>
    <t>*Piz-Margherita</t>
    <phoneticPr fontId="5" type="noConversion"/>
  </si>
  <si>
    <t>*Sal-Cesare</t>
    <phoneticPr fontId="5" type="noConversion"/>
  </si>
  <si>
    <t xml:space="preserve">김경아 </t>
    <phoneticPr fontId="5" type="noConversion"/>
  </si>
  <si>
    <t>WITSO</t>
    <phoneticPr fontId="19" type="noConversion"/>
  </si>
  <si>
    <t xml:space="preserve">D/C x 4EA </t>
    <phoneticPr fontId="19" type="noConversion"/>
  </si>
  <si>
    <t xml:space="preserve">설 당일 - 휴무 </t>
    <phoneticPr fontId="19" type="noConversion"/>
  </si>
  <si>
    <t>*Ant-Grilled Squid</t>
    <phoneticPr fontId="5" type="noConversion"/>
  </si>
  <si>
    <t>*Pas-Sea Zuppa</t>
    <phoneticPr fontId="19" type="noConversion"/>
  </si>
  <si>
    <t>신세봄</t>
    <phoneticPr fontId="19" type="noConversion"/>
  </si>
  <si>
    <t>6+1</t>
    <phoneticPr fontId="19" type="noConversion"/>
  </si>
  <si>
    <t xml:space="preserve">돌잔치, L/C </t>
    <phoneticPr fontId="19" type="noConversion"/>
  </si>
  <si>
    <t>김수나</t>
    <phoneticPr fontId="19" type="noConversion"/>
  </si>
  <si>
    <t>4+2</t>
    <phoneticPr fontId="19" type="noConversion"/>
  </si>
  <si>
    <t>이윤석</t>
    <phoneticPr fontId="19" type="noConversion"/>
  </si>
  <si>
    <t>김시현</t>
    <phoneticPr fontId="19" type="noConversion"/>
  </si>
  <si>
    <t>수영로 교회</t>
    <phoneticPr fontId="19" type="noConversion"/>
  </si>
  <si>
    <t>정성진</t>
    <phoneticPr fontId="19" type="noConversion"/>
  </si>
  <si>
    <t>김나연</t>
    <phoneticPr fontId="5" type="noConversion"/>
  </si>
  <si>
    <t>4+1</t>
    <phoneticPr fontId="19" type="noConversion"/>
  </si>
  <si>
    <t>* 정화영 사원 휴무, 조성훈 사원 반차 근무</t>
    <phoneticPr fontId="19" type="noConversion"/>
  </si>
  <si>
    <t>* 이길만 계장, 박정주 사원</t>
    <phoneticPr fontId="5" type="noConversion"/>
  </si>
  <si>
    <t>* 김소영 주임, 황진영 사원</t>
    <phoneticPr fontId="5" type="noConversion"/>
  </si>
  <si>
    <t>* 정동수, 석진현 사원</t>
    <phoneticPr fontId="5" type="noConversion"/>
  </si>
  <si>
    <t>* 윤은선 주임</t>
    <phoneticPr fontId="5" type="noConversion"/>
  </si>
  <si>
    <t>* 김정필 사원</t>
    <phoneticPr fontId="5" type="noConversion"/>
  </si>
  <si>
    <t>* 유하빈, 박현우 사원</t>
    <phoneticPr fontId="5" type="noConversion"/>
  </si>
  <si>
    <t>* 송상민 주임</t>
    <phoneticPr fontId="5" type="noConversion"/>
  </si>
  <si>
    <t>* 설 연휴</t>
    <phoneticPr fontId="5" type="noConversion"/>
  </si>
  <si>
    <t>* 정동수 사원</t>
    <phoneticPr fontId="5" type="noConversion"/>
  </si>
  <si>
    <t>* 윤은선 주임, 유하빈, 박현우 사원</t>
    <phoneticPr fontId="5" type="noConversion"/>
  </si>
  <si>
    <t>* 박정주 사원</t>
    <phoneticPr fontId="19" type="noConversion"/>
  </si>
  <si>
    <t>* 이길만 계장, 정화영 사원</t>
    <phoneticPr fontId="5" type="noConversion"/>
  </si>
  <si>
    <t>* 김소영 주임, 조성훈, 황진영 사원</t>
    <phoneticPr fontId="5" type="noConversion"/>
  </si>
  <si>
    <t>베이크 남동길 사원</t>
    <phoneticPr fontId="19" type="noConversion"/>
  </si>
  <si>
    <t>4+1</t>
    <phoneticPr fontId="19" type="noConversion"/>
  </si>
  <si>
    <t>임주란</t>
    <phoneticPr fontId="19" type="noConversion"/>
  </si>
  <si>
    <t>김수민</t>
    <phoneticPr fontId="19" type="noConversion"/>
  </si>
  <si>
    <t>2+1</t>
    <phoneticPr fontId="19" type="noConversion"/>
  </si>
  <si>
    <t>배민영</t>
    <phoneticPr fontId="5" type="noConversion"/>
  </si>
  <si>
    <t>조동환</t>
    <phoneticPr fontId="19" type="noConversion"/>
  </si>
  <si>
    <t>수영로 교회</t>
    <phoneticPr fontId="19" type="noConversion"/>
  </si>
  <si>
    <t>수영로 교회 목사님 비서</t>
    <phoneticPr fontId="19" type="noConversion"/>
  </si>
  <si>
    <t xml:space="preserve">박기현 </t>
    <phoneticPr fontId="5" type="noConversion"/>
  </si>
  <si>
    <t>6+1</t>
    <phoneticPr fontId="19" type="noConversion"/>
  </si>
  <si>
    <t>김도헌</t>
    <phoneticPr fontId="19" type="noConversion"/>
  </si>
  <si>
    <t>해운대 포럼 회장님</t>
    <phoneticPr fontId="19" type="noConversion"/>
  </si>
  <si>
    <t>서은비</t>
    <phoneticPr fontId="19" type="noConversion"/>
  </si>
  <si>
    <t xml:space="preserve">강창완 </t>
    <phoneticPr fontId="19" type="noConversion"/>
  </si>
  <si>
    <t>서동욱</t>
    <phoneticPr fontId="19" type="noConversion"/>
  </si>
  <si>
    <t>신정화</t>
    <phoneticPr fontId="19" type="noConversion"/>
  </si>
  <si>
    <t>이은미</t>
    <phoneticPr fontId="19" type="noConversion"/>
  </si>
  <si>
    <t>김성률</t>
    <phoneticPr fontId="19" type="noConversion"/>
  </si>
  <si>
    <t>판사 와인 모임.</t>
    <phoneticPr fontId="19" type="noConversion"/>
  </si>
  <si>
    <t>피터</t>
    <phoneticPr fontId="19" type="noConversion"/>
  </si>
  <si>
    <t>단골 외국인 가족</t>
    <phoneticPr fontId="19" type="noConversion"/>
  </si>
  <si>
    <t>김도성</t>
    <phoneticPr fontId="19" type="noConversion"/>
  </si>
  <si>
    <t>김기훈</t>
    <phoneticPr fontId="19" type="noConversion"/>
  </si>
  <si>
    <t>이신규</t>
    <phoneticPr fontId="19" type="noConversion"/>
  </si>
  <si>
    <t>박누리</t>
    <phoneticPr fontId="19" type="noConversion"/>
  </si>
  <si>
    <t>돌잔치 L/C</t>
    <phoneticPr fontId="19" type="noConversion"/>
  </si>
  <si>
    <t>채동훈</t>
    <phoneticPr fontId="19" type="noConversion"/>
  </si>
  <si>
    <t>정주형</t>
    <phoneticPr fontId="19" type="noConversion"/>
  </si>
  <si>
    <t>도우영</t>
    <phoneticPr fontId="19" type="noConversion"/>
  </si>
  <si>
    <t>최경은</t>
    <phoneticPr fontId="19" type="noConversion"/>
  </si>
  <si>
    <t>강대웅</t>
    <phoneticPr fontId="19" type="noConversion"/>
  </si>
  <si>
    <t>이미옥</t>
    <phoneticPr fontId="19" type="noConversion"/>
  </si>
  <si>
    <t>2014년 단골 손님- 말벡,바르바레스코 와인 선호</t>
    <phoneticPr fontId="19" type="noConversion"/>
  </si>
  <si>
    <t>박용식</t>
    <phoneticPr fontId="19" type="noConversion"/>
  </si>
  <si>
    <t>정승민</t>
    <phoneticPr fontId="19" type="noConversion"/>
  </si>
  <si>
    <t xml:space="preserve">손상혁 </t>
    <phoneticPr fontId="19" type="noConversion"/>
  </si>
  <si>
    <t>서동일</t>
    <phoneticPr fontId="19" type="noConversion"/>
  </si>
  <si>
    <t>김빛나리</t>
    <phoneticPr fontId="19" type="noConversion"/>
  </si>
  <si>
    <t>이진희</t>
    <phoneticPr fontId="19" type="noConversion"/>
  </si>
  <si>
    <t>앤더슨</t>
    <phoneticPr fontId="19" type="noConversion"/>
  </si>
  <si>
    <t xml:space="preserve">부산은행 </t>
    <phoneticPr fontId="19" type="noConversion"/>
  </si>
  <si>
    <t>* 김정필,박현우</t>
    <phoneticPr fontId="5" type="noConversion"/>
  </si>
  <si>
    <t>* 윤은선 주임, 김정필, 박현우 사원</t>
    <phoneticPr fontId="5" type="noConversion"/>
  </si>
  <si>
    <t>* 송상민 주임, 정동수 사원</t>
    <phoneticPr fontId="5" type="noConversion"/>
  </si>
  <si>
    <t>* 김정필, 박현우 사원</t>
    <phoneticPr fontId="5" type="noConversion"/>
  </si>
  <si>
    <t>* 윤은선 주임, 정동수 사원</t>
    <phoneticPr fontId="5" type="noConversion"/>
  </si>
  <si>
    <t>* 윤은선 주임, 석진현, 박현우 사원</t>
    <phoneticPr fontId="5" type="noConversion"/>
  </si>
  <si>
    <t>* 조성훈 사원, 이길만 계장 반차 근무</t>
    <phoneticPr fontId="19" type="noConversion"/>
  </si>
  <si>
    <t>* 정화영, 박정주 사원</t>
    <phoneticPr fontId="5" type="noConversion"/>
  </si>
  <si>
    <t>* 김소영 주임, 조성훈 사원</t>
    <phoneticPr fontId="19" type="noConversion"/>
  </si>
  <si>
    <t>* 이길만 계장, 박정주 사원</t>
    <phoneticPr fontId="5" type="noConversion"/>
  </si>
  <si>
    <t>* 정화영, 황진영 사원</t>
    <phoneticPr fontId="5" type="noConversion"/>
  </si>
  <si>
    <t>* 정화영 사원 휴무, 이길만계장 반차근무</t>
    <phoneticPr fontId="19" type="noConversion"/>
  </si>
  <si>
    <t>* 황진영 사원</t>
    <phoneticPr fontId="19" type="noConversion"/>
  </si>
  <si>
    <t>* 김소영 주임</t>
    <phoneticPr fontId="19" type="noConversion"/>
  </si>
  <si>
    <t>* 정화영, 황진영 사원</t>
    <phoneticPr fontId="19" type="noConversion"/>
  </si>
  <si>
    <t>* 조성훈 사원</t>
    <phoneticPr fontId="5" type="noConversion"/>
  </si>
  <si>
    <t>* 박정주 사원 휴무, 이길만 계장 반차 근무</t>
    <phoneticPr fontId="19" type="noConversion"/>
  </si>
  <si>
    <t>* 김소영 주임</t>
    <phoneticPr fontId="5" type="noConversion"/>
  </si>
  <si>
    <t>* 조성훈 사원</t>
    <phoneticPr fontId="5" type="noConversion"/>
  </si>
  <si>
    <t>2(1)</t>
  </si>
  <si>
    <t>0(3)</t>
  </si>
  <si>
    <t>1(1)</t>
  </si>
  <si>
    <t>1(0)</t>
  </si>
  <si>
    <t>0(2)</t>
  </si>
  <si>
    <t>6(3)</t>
  </si>
  <si>
    <t>4(4)</t>
  </si>
  <si>
    <t>3(7)</t>
  </si>
  <si>
    <t>3(9)</t>
  </si>
  <si>
    <t>2(2)</t>
  </si>
  <si>
    <t>2(4)</t>
  </si>
  <si>
    <t>*Ant-Smoke Salmon</t>
  </si>
  <si>
    <t>*Dinner T Course</t>
  </si>
  <si>
    <t>1(10)</t>
  </si>
  <si>
    <t>1(12)</t>
  </si>
  <si>
    <t>0(4)</t>
  </si>
  <si>
    <t>0(6)</t>
  </si>
  <si>
    <t>* Piz-Margherita</t>
  </si>
  <si>
    <t>* Dinner T course</t>
  </si>
  <si>
    <t>0(11)</t>
  </si>
  <si>
    <t>2(13)</t>
  </si>
  <si>
    <t>2(6)</t>
  </si>
  <si>
    <t>1(8)</t>
  </si>
  <si>
    <t>*Ant-Zuppa di Cozze</t>
  </si>
  <si>
    <t>1(11)</t>
  </si>
  <si>
    <t>2(15)</t>
  </si>
  <si>
    <t>2(9)</t>
  </si>
  <si>
    <t>1(7)</t>
  </si>
  <si>
    <t>*Lunch T Course</t>
  </si>
  <si>
    <t>0(12)</t>
  </si>
  <si>
    <t>0(17)</t>
  </si>
  <si>
    <t>*Pas-Vongole</t>
  </si>
  <si>
    <t>*Ant-Beef Carpaccio</t>
  </si>
  <si>
    <t>1(17)</t>
  </si>
  <si>
    <t>2(12)</t>
  </si>
  <si>
    <t>1(9)</t>
  </si>
  <si>
    <t>*Pas-Ravioli</t>
  </si>
  <si>
    <t>B.B.Q</t>
  </si>
  <si>
    <t>3(12)</t>
  </si>
  <si>
    <t>2(18)</t>
  </si>
  <si>
    <t>2(14)</t>
  </si>
  <si>
    <t>3(10)</t>
  </si>
  <si>
    <t>*B.B.Q</t>
  </si>
  <si>
    <t>*Ant-Arancini</t>
  </si>
  <si>
    <t>*Car-Filetto</t>
  </si>
  <si>
    <t>전세형</t>
  </si>
  <si>
    <t>김은정</t>
  </si>
  <si>
    <t>* 유하빈, 박현우 사원</t>
  </si>
  <si>
    <t>* 이길만 계장</t>
  </si>
  <si>
    <t>* 정화영 사원</t>
  </si>
  <si>
    <t>* 김소영 주임, 박정주 사원</t>
  </si>
  <si>
    <t>신현조</t>
  </si>
  <si>
    <t xml:space="preserve">김성률 </t>
  </si>
  <si>
    <t>와인과 페어링, 10만원 코스</t>
  </si>
  <si>
    <t>이진용 작가님</t>
  </si>
  <si>
    <t>서동범 사장님</t>
  </si>
  <si>
    <t xml:space="preserve">권용석 </t>
    <phoneticPr fontId="19" type="noConversion"/>
  </si>
  <si>
    <t>케이엔젤 성형외과 원장님 외 직원 회식</t>
    <phoneticPr fontId="19" type="noConversion"/>
  </si>
  <si>
    <t>오상혁</t>
    <phoneticPr fontId="19" type="noConversion"/>
  </si>
  <si>
    <t>목사 사모님 생신 축하 식사</t>
    <phoneticPr fontId="19" type="noConversion"/>
  </si>
  <si>
    <t>박재홍</t>
    <phoneticPr fontId="19" type="noConversion"/>
  </si>
  <si>
    <t>신소영</t>
    <phoneticPr fontId="19" type="noConversion"/>
  </si>
  <si>
    <t>권수현</t>
    <phoneticPr fontId="19" type="noConversion"/>
  </si>
  <si>
    <t>김현복</t>
    <phoneticPr fontId="19" type="noConversion"/>
  </si>
  <si>
    <t>2+3</t>
    <phoneticPr fontId="19" type="noConversion"/>
  </si>
  <si>
    <t>박영선</t>
    <phoneticPr fontId="19" type="noConversion"/>
  </si>
  <si>
    <t>김라요</t>
    <phoneticPr fontId="19" type="noConversion"/>
  </si>
  <si>
    <t>신사 키친 사원 시식</t>
    <phoneticPr fontId="19" type="noConversion"/>
  </si>
  <si>
    <t>이명철</t>
    <phoneticPr fontId="19" type="noConversion"/>
  </si>
  <si>
    <t>부산시장 동반 코스 식사</t>
    <phoneticPr fontId="19" type="noConversion"/>
  </si>
  <si>
    <t>김민수</t>
    <phoneticPr fontId="19" type="noConversion"/>
  </si>
  <si>
    <t>양진아</t>
    <phoneticPr fontId="19" type="noConversion"/>
  </si>
  <si>
    <t>20대 후반 단골 손님</t>
    <phoneticPr fontId="19" type="noConversion"/>
  </si>
  <si>
    <t>윤지경</t>
    <phoneticPr fontId="19" type="noConversion"/>
  </si>
  <si>
    <t>김태환</t>
    <phoneticPr fontId="19" type="noConversion"/>
  </si>
  <si>
    <t>양지아</t>
    <phoneticPr fontId="19" type="noConversion"/>
  </si>
  <si>
    <t>0(15)</t>
    <phoneticPr fontId="19" type="noConversion"/>
  </si>
  <si>
    <t>0(20)</t>
    <phoneticPr fontId="19" type="noConversion"/>
  </si>
  <si>
    <t>0(16)</t>
    <phoneticPr fontId="19" type="noConversion"/>
  </si>
  <si>
    <t>4(13)</t>
    <phoneticPr fontId="19" type="noConversion"/>
  </si>
  <si>
    <t>* Piz-Diavola</t>
    <phoneticPr fontId="19" type="noConversion"/>
  </si>
  <si>
    <t>* 윤은선 주임, 정동수, 박현우 사원</t>
    <phoneticPr fontId="19" type="noConversion"/>
  </si>
  <si>
    <t>* 유하빈 사원</t>
    <phoneticPr fontId="19" type="noConversion"/>
  </si>
  <si>
    <t>* 김정필 사원</t>
    <phoneticPr fontId="19" type="noConversion"/>
  </si>
  <si>
    <t>* 송상민 주임</t>
    <phoneticPr fontId="19" type="noConversion"/>
  </si>
  <si>
    <t>* 윤은선 주임, 김정필, 박현우 사원</t>
    <phoneticPr fontId="19" type="noConversion"/>
  </si>
  <si>
    <t>* 정동수 사원</t>
    <phoneticPr fontId="19" type="noConversion"/>
  </si>
  <si>
    <t>* 석진현 사원</t>
    <phoneticPr fontId="19" type="noConversion"/>
  </si>
  <si>
    <t>* 윤은선 주임, 정동수 사원</t>
    <phoneticPr fontId="19" type="noConversion"/>
  </si>
  <si>
    <t>* 김정필, 유하빈, 박현우 사원</t>
    <phoneticPr fontId="19" type="noConversion"/>
  </si>
  <si>
    <t>* 송상민 주임</t>
    <phoneticPr fontId="19" type="noConversion"/>
  </si>
  <si>
    <t>* 송상민 주임, 석진현 사원</t>
    <phoneticPr fontId="19" type="noConversion"/>
  </si>
  <si>
    <t>* 윤은선 주임</t>
    <phoneticPr fontId="19" type="noConversion"/>
  </si>
  <si>
    <t>* 유하빈, 박현우 사원</t>
    <phoneticPr fontId="19" type="noConversion"/>
  </si>
  <si>
    <t>* 정화영 사원</t>
    <phoneticPr fontId="19" type="noConversion"/>
  </si>
  <si>
    <t>* 이길만 계장, 조성훈 사원</t>
    <phoneticPr fontId="19" type="noConversion"/>
  </si>
  <si>
    <t>* 김소영 주임, 박정주, 황진영 사원</t>
    <phoneticPr fontId="19" type="noConversion"/>
  </si>
  <si>
    <t>* 박정주 사원 휴무, 이길만계장 반차 근무</t>
    <phoneticPr fontId="19" type="noConversion"/>
  </si>
  <si>
    <t>* 김소영 주임, 황진영 사원</t>
    <phoneticPr fontId="19" type="noConversion"/>
  </si>
  <si>
    <t>* 조성훈 사원</t>
    <phoneticPr fontId="19" type="noConversion"/>
  </si>
  <si>
    <t>* 이길만 계장, 박정주 사원</t>
    <phoneticPr fontId="19" type="noConversion"/>
  </si>
  <si>
    <t>* 김소영 주임, 박정주 사원</t>
    <phoneticPr fontId="19" type="noConversion"/>
  </si>
  <si>
    <t>* 조성훈 사원, 황진영 사원</t>
    <phoneticPr fontId="19" type="noConversion"/>
  </si>
  <si>
    <t>* 이길만계장</t>
    <phoneticPr fontId="19" type="noConversion"/>
  </si>
  <si>
    <t>* 송화현</t>
    <phoneticPr fontId="19" type="noConversion"/>
  </si>
  <si>
    <t>* 박정주 사원</t>
    <phoneticPr fontId="19" type="noConversion"/>
  </si>
  <si>
    <t>* 이길만 계장, 정화영 사원</t>
    <phoneticPr fontId="19" type="noConversion"/>
  </si>
  <si>
    <t>* 김소영 주임, 조성훈, 황진영 사원</t>
    <phoneticPr fontId="19" type="noConversion"/>
  </si>
  <si>
    <t>* 송화현</t>
    <phoneticPr fontId="19" type="noConversion"/>
  </si>
  <si>
    <t>1(15)</t>
    <phoneticPr fontId="19" type="noConversion"/>
  </si>
  <si>
    <t>3(20)</t>
    <phoneticPr fontId="19" type="noConversion"/>
  </si>
  <si>
    <t>2(16)</t>
    <phoneticPr fontId="19" type="noConversion"/>
  </si>
  <si>
    <t>1(17)</t>
    <phoneticPr fontId="19" type="noConversion"/>
  </si>
  <si>
    <t>* Pas-Sea Zuppa</t>
    <phoneticPr fontId="19" type="noConversion"/>
  </si>
  <si>
    <t>* Lunch T Course</t>
    <phoneticPr fontId="19" type="noConversion"/>
  </si>
  <si>
    <t>* Sal-Market</t>
    <phoneticPr fontId="19" type="noConversion"/>
  </si>
  <si>
    <t>1(23)</t>
    <phoneticPr fontId="19" type="noConversion"/>
  </si>
  <si>
    <t>1(18)</t>
    <phoneticPr fontId="19" type="noConversion"/>
  </si>
  <si>
    <t>* Dinner T Course</t>
    <phoneticPr fontId="19" type="noConversion"/>
  </si>
  <si>
    <t>* Sal- Cesare</t>
    <phoneticPr fontId="19" type="noConversion"/>
  </si>
  <si>
    <t xml:space="preserve">* 6F Room 디너 예약 사항 REVIEW : 이명철 님, 14명 예약 - 전담 서버 김소영 주임, 박정주 사원
-DINNER T + Jura 2병 + Barbera 2병 주문
부산시장님과 경성대 교수님들 부부 동반 식사, 
2015년 하반기 단골 손님인 이명철님이 주최한 모임으로 주방과 소통하여 손님의 기호에 맞추어 스페셜하게 구성.
크게 만족하셨으며 다음번 예약을 약속하심.
</t>
    <phoneticPr fontId="5" type="noConversion"/>
  </si>
  <si>
    <t>* 6F 선반, 샹들리에 먼지 제거 및 핸들링</t>
    <phoneticPr fontId="19" type="noConversion"/>
  </si>
  <si>
    <t xml:space="preserve">* 서동범 사장님 동반한 런치 식사에 제주도산 홍해삼 등 제철 식자재를 포함한 스페셜 런치 코스가 제공되었습니다. </t>
    <phoneticPr fontId="5" type="noConversion"/>
  </si>
  <si>
    <t xml:space="preserve">* 6F Room 디너 예약 사항 REVIEW : 전세형 님, 16명 예약 - 전담 서버 김소영 주임, 박정주 사원
-6만원 B.B.Q 
부산대 나노대학 학장(전세형 님) 외 교수님 식사.
2014년 VIP 손님인 전세형님이 주최한 모임으로 매년 6만원 B.B.Q로 예약하셨음.
레드 와인을 가지고 오신다하여 그 와인에 맞추어 안주 에피타이저를 주로 구성하였으며 매번 새로운 메뉴와 맛에 감탄하시며 팁을 주고 가셨음.
추가로 28일 상설바베큐 홍보를 했으며 다시 방문예정.
</t>
    <phoneticPr fontId="5" type="noConversion"/>
  </si>
  <si>
    <t>* 2월 16일 B.B.Q 준비</t>
    <phoneticPr fontId="5" type="noConversion"/>
  </si>
  <si>
    <t>* 디너 부산은행은 예산에 맞추어 코스 메뉴를 구성해드렸으며, 맛과 서비스에 감동하시어 다음날 담당자가 다시 예약을 주심.</t>
    <phoneticPr fontId="5" type="noConversion"/>
  </si>
  <si>
    <t>* 에피타이저 : 24 %  달성</t>
    <phoneticPr fontId="19" type="noConversion"/>
  </si>
  <si>
    <t>* 5F,6F 락커 청소</t>
    <phoneticPr fontId="19" type="noConversion"/>
  </si>
  <si>
    <t>* 에피타이저 : 54 %  달성 - 5F Room 권용석 님 외 2팀 디너 코스 식사 + Wine</t>
    <phoneticPr fontId="19" type="noConversion"/>
  </si>
  <si>
    <t>* 예약 없이 지속적으로 손님 방문, 그 중 단골 손님의 방문이 많았습니다 ( 양진아 님 외 3팀) -&gt; 인사 &amp; 서비스 차 제공.</t>
    <phoneticPr fontId="19" type="noConversion"/>
  </si>
  <si>
    <t>* 김정필 사원, 치킨 마리네이드 작업.</t>
    <phoneticPr fontId="5" type="noConversion"/>
  </si>
  <si>
    <t>* 유하빈 사원, 양파 카라멜라이징 작업</t>
    <phoneticPr fontId="19" type="noConversion"/>
  </si>
  <si>
    <t>* 윤은선 주임, 하몽 슬라이스 작업.</t>
    <phoneticPr fontId="19" type="noConversion"/>
  </si>
  <si>
    <t>* 석진현 사원, 피자소스, 매생이 칩 생산.</t>
    <phoneticPr fontId="19" type="noConversion"/>
  </si>
  <si>
    <t>* 정동수 사원, 우둔살 마리네이드 작업</t>
    <phoneticPr fontId="19" type="noConversion"/>
  </si>
  <si>
    <t>* 김정필 사원, 라비올리 생산</t>
    <phoneticPr fontId="19" type="noConversion"/>
  </si>
  <si>
    <t>* 윤은선 주임, 라비올리 속 작업</t>
    <phoneticPr fontId="19" type="noConversion"/>
  </si>
  <si>
    <t>* 정동수 사원, 연어 그라브락스 작업</t>
    <phoneticPr fontId="19" type="noConversion"/>
  </si>
  <si>
    <t>* 박현우 사원, 토마토 소스, 조개 스탁 생산</t>
    <phoneticPr fontId="5" type="noConversion"/>
  </si>
  <si>
    <t>* 윤은선 주임, 정동수 사원</t>
    <phoneticPr fontId="5" type="noConversion"/>
  </si>
  <si>
    <t xml:space="preserve">* 정동수 사원, 아이스크림 생산 </t>
    <phoneticPr fontId="5" type="noConversion"/>
  </si>
  <si>
    <t>* 정동수 사원, 발렌타인 디저트 초코파이 생산</t>
    <phoneticPr fontId="19" type="noConversion"/>
  </si>
  <si>
    <t>* 박현우 사원, 조개스탁 생산</t>
    <phoneticPr fontId="19" type="noConversion"/>
  </si>
  <si>
    <t>* 정동수 사원, 연어 훈연 작업</t>
    <phoneticPr fontId="19" type="noConversion"/>
  </si>
  <si>
    <t>* 발렌타인 메뉴 시연</t>
    <phoneticPr fontId="19" type="noConversion"/>
  </si>
  <si>
    <t>* 발렌타인 메뉴 판매 시작</t>
    <phoneticPr fontId="19" type="noConversion"/>
  </si>
  <si>
    <t>* 발렌타인 메뉴 판매 시작.</t>
    <phoneticPr fontId="5" type="noConversion"/>
  </si>
  <si>
    <t>* 석진현 사원, 아란치니 반죽 생산 작업</t>
    <phoneticPr fontId="5" type="noConversion"/>
  </si>
  <si>
    <t>* 윤은선 주임, 딸기케잌 생산 작업.</t>
    <phoneticPr fontId="5" type="noConversion"/>
  </si>
  <si>
    <t xml:space="preserve">* 데일리 스페셜 디저트로 제철 딸기를 이용한 '딸기 쉬폰 보틀' 판매 </t>
    <phoneticPr fontId="5" type="noConversion"/>
  </si>
  <si>
    <t>* 박현우 사원, 치킨 스탁, 조개 스탁 생산.</t>
    <phoneticPr fontId="5" type="noConversion"/>
  </si>
  <si>
    <t>* 유하빈 사원, 미트볼 생산 작업.</t>
    <phoneticPr fontId="5" type="noConversion"/>
  </si>
  <si>
    <t>2(18)</t>
    <phoneticPr fontId="19" type="noConversion"/>
  </si>
  <si>
    <t>0(24)</t>
    <phoneticPr fontId="19" type="noConversion"/>
  </si>
  <si>
    <t>0(19)</t>
    <phoneticPr fontId="19" type="noConversion"/>
  </si>
  <si>
    <t>1(19)</t>
    <phoneticPr fontId="19" type="noConversion"/>
  </si>
  <si>
    <t>*Ant-Salmon</t>
    <phoneticPr fontId="19" type="noConversion"/>
  </si>
  <si>
    <t>* Sal-Cesare</t>
    <phoneticPr fontId="19" type="noConversion"/>
  </si>
  <si>
    <t>김정윤</t>
  </si>
  <si>
    <t>8+1</t>
  </si>
  <si>
    <t>강동헌</t>
  </si>
  <si>
    <t>0(20)</t>
  </si>
  <si>
    <t>*Pas-Gamberi</t>
  </si>
  <si>
    <t>*Piz-Jamon</t>
  </si>
  <si>
    <t>* 석진현 사원</t>
  </si>
  <si>
    <t>* 윤은선 주임, 정동수 사원</t>
  </si>
  <si>
    <t>* 김정필, 박현우 사원</t>
  </si>
  <si>
    <t>* 이길만 계장, 조성훈, 황진영 사원</t>
  </si>
  <si>
    <t>조경련</t>
  </si>
  <si>
    <t>박영아</t>
  </si>
  <si>
    <t>전은희</t>
  </si>
  <si>
    <t>* 금일 봄날씨가 이어져 런치 손님이 많았습니다.</t>
  </si>
  <si>
    <t xml:space="preserve">구윤희 </t>
  </si>
  <si>
    <t>* 유하빈, 정동수 사원</t>
  </si>
  <si>
    <t>* 조성훈, 황진영 사원 휴무, 이길만계장 반차근무</t>
  </si>
  <si>
    <t>1(20)</t>
  </si>
  <si>
    <t>3(24)</t>
  </si>
  <si>
    <t>3(19)</t>
  </si>
  <si>
    <t>*Car-Filletto</t>
  </si>
  <si>
    <t>* 에피타이저가 하나 빠짐없이 골고루 판매되었습니다.</t>
  </si>
  <si>
    <t xml:space="preserve">* 김정필, 석진현 사원, 피자 도우 테이스팅 </t>
  </si>
  <si>
    <t>* 박현우 사원, 데미소스 생산</t>
  </si>
  <si>
    <t>* 트렌치 청소</t>
  </si>
  <si>
    <t>* 디피 먼지 제거, 냉장고 청소</t>
  </si>
  <si>
    <t xml:space="preserve">* 광주 홀  '강민우'  사원 부산 근무 ( 23일~29일) </t>
  </si>
  <si>
    <t>* 6층 Room, WineRoom  정리 및 청소, 디피 작업.</t>
  </si>
  <si>
    <t>* 김소영 주임, 발렌타인 꽃 작업.</t>
  </si>
  <si>
    <t>최세웅</t>
    <phoneticPr fontId="19" type="noConversion"/>
  </si>
  <si>
    <t>정영은</t>
    <phoneticPr fontId="19" type="noConversion"/>
  </si>
  <si>
    <t>문희은</t>
    <phoneticPr fontId="19" type="noConversion"/>
  </si>
  <si>
    <t>좋은강안병원' 회식</t>
    <phoneticPr fontId="19" type="noConversion"/>
  </si>
  <si>
    <t>* 윤은선 주임, 김정필 사원</t>
    <phoneticPr fontId="19" type="noConversion"/>
  </si>
  <si>
    <t>* 정동수 사원</t>
    <phoneticPr fontId="19" type="noConversion"/>
  </si>
  <si>
    <t>* 유하빈, 박현우 사원</t>
    <phoneticPr fontId="19" type="noConversion"/>
  </si>
  <si>
    <t>* 조성훈, 황진영 사원</t>
    <phoneticPr fontId="19" type="noConversion"/>
  </si>
  <si>
    <t>0(21)</t>
    <phoneticPr fontId="19" type="noConversion"/>
  </si>
  <si>
    <t>0(27)</t>
    <phoneticPr fontId="19" type="noConversion"/>
  </si>
  <si>
    <t>1(22)</t>
    <phoneticPr fontId="19" type="noConversion"/>
  </si>
  <si>
    <t>2(21)</t>
    <phoneticPr fontId="19" type="noConversion"/>
  </si>
  <si>
    <t>* Pas-Classic Vongole</t>
    <phoneticPr fontId="19" type="noConversion"/>
  </si>
  <si>
    <t>* Ant-Uova</t>
    <phoneticPr fontId="19" type="noConversion"/>
  </si>
  <si>
    <t>* 5F,6F 테라스 청소</t>
    <phoneticPr fontId="19" type="noConversion"/>
  </si>
  <si>
    <t>이은미</t>
    <phoneticPr fontId="19" type="noConversion"/>
  </si>
  <si>
    <t>박서연</t>
    <phoneticPr fontId="19" type="noConversion"/>
  </si>
  <si>
    <t>이소영</t>
    <phoneticPr fontId="19" type="noConversion"/>
  </si>
  <si>
    <t>1(27)</t>
    <phoneticPr fontId="19" type="noConversion"/>
  </si>
  <si>
    <t>3(23)</t>
    <phoneticPr fontId="19" type="noConversion"/>
  </si>
  <si>
    <t>4(23)</t>
    <phoneticPr fontId="19" type="noConversion"/>
  </si>
  <si>
    <t>*Piz-Uhjang</t>
    <phoneticPr fontId="19" type="noConversion"/>
  </si>
  <si>
    <t>* 5F Room 디너 예약 사항 REVIEW : 이소영님 8명 예약 - 전담 서버 김소영 주임 
- VVIP 손님으로 갈라디너 초청 손님(VIP 와인 선물 전달된 손님) 가족동반 식사.
다양한 단품 주문, 빠른 식사 추구, 메뉴판에 없는 스페셜 메뉴를 즐겨 찾으심.
Italy BDM(와인)을 선호하시며, 한달에 2번 이상 잦은 방문 중.</t>
    <phoneticPr fontId="5" type="noConversion"/>
  </si>
  <si>
    <t>* 유하빈사원, 판체타 생산 작업.</t>
    <phoneticPr fontId="19" type="noConversion"/>
  </si>
  <si>
    <t>권미란</t>
    <phoneticPr fontId="19" type="noConversion"/>
  </si>
  <si>
    <t>김희정</t>
    <phoneticPr fontId="19" type="noConversion"/>
  </si>
  <si>
    <t>민나영</t>
    <phoneticPr fontId="19" type="noConversion"/>
  </si>
  <si>
    <t>도오연</t>
    <phoneticPr fontId="19" type="noConversion"/>
  </si>
  <si>
    <t xml:space="preserve">김은희 </t>
    <phoneticPr fontId="19" type="noConversion"/>
  </si>
  <si>
    <t>3+3</t>
    <phoneticPr fontId="19" type="noConversion"/>
  </si>
  <si>
    <t>* 윤은선 주임, 정동수 사원</t>
    <phoneticPr fontId="19" type="noConversion"/>
  </si>
  <si>
    <t>* 김정필, 박현우 사원</t>
    <phoneticPr fontId="19" type="noConversion"/>
  </si>
  <si>
    <t>* 황진영 사원 휴무, 이길만 계장 반차 근무</t>
    <phoneticPr fontId="19" type="noConversion"/>
  </si>
  <si>
    <t>* 조성훈, 정화영 사원</t>
    <phoneticPr fontId="19" type="noConversion"/>
  </si>
  <si>
    <t>2(23)</t>
    <phoneticPr fontId="19" type="noConversion"/>
  </si>
  <si>
    <t>2(28)</t>
    <phoneticPr fontId="19" type="noConversion"/>
  </si>
  <si>
    <t>0(26)</t>
    <phoneticPr fontId="19" type="noConversion"/>
  </si>
  <si>
    <t>2(27)</t>
    <phoneticPr fontId="19" type="noConversion"/>
  </si>
  <si>
    <t>* Ant-Zuppa di Cozze</t>
    <phoneticPr fontId="19" type="noConversion"/>
  </si>
  <si>
    <t>* 송상민 주임, 양파 카라멜라이징 작업</t>
    <phoneticPr fontId="19" type="noConversion"/>
  </si>
  <si>
    <t>정인숙</t>
    <phoneticPr fontId="19" type="noConversion"/>
  </si>
  <si>
    <t>연혜랑</t>
    <phoneticPr fontId="19" type="noConversion"/>
  </si>
  <si>
    <t>5+1</t>
    <phoneticPr fontId="19" type="noConversion"/>
  </si>
  <si>
    <t>신성보</t>
    <phoneticPr fontId="19" type="noConversion"/>
  </si>
  <si>
    <t>김현지</t>
    <phoneticPr fontId="19" type="noConversion"/>
  </si>
  <si>
    <t>조은주</t>
    <phoneticPr fontId="19" type="noConversion"/>
  </si>
  <si>
    <t>9+1+2</t>
    <phoneticPr fontId="19" type="noConversion"/>
  </si>
  <si>
    <t>안영아</t>
    <phoneticPr fontId="19" type="noConversion"/>
  </si>
  <si>
    <t>8+3</t>
    <phoneticPr fontId="19" type="noConversion"/>
  </si>
  <si>
    <t>안영권</t>
    <phoneticPr fontId="19" type="noConversion"/>
  </si>
  <si>
    <t>박선호</t>
    <phoneticPr fontId="19" type="noConversion"/>
  </si>
  <si>
    <t>박이랑</t>
    <phoneticPr fontId="19" type="noConversion"/>
  </si>
  <si>
    <t>박미경</t>
    <phoneticPr fontId="19" type="noConversion"/>
  </si>
  <si>
    <t>* 이길만 계장</t>
    <phoneticPr fontId="19" type="noConversion"/>
  </si>
  <si>
    <t>B.B.Q</t>
    <phoneticPr fontId="19" type="noConversion"/>
  </si>
  <si>
    <t>2(25)</t>
    <phoneticPr fontId="19" type="noConversion"/>
  </si>
  <si>
    <t>1(30)</t>
    <phoneticPr fontId="19" type="noConversion"/>
  </si>
  <si>
    <t>4(29)</t>
    <phoneticPr fontId="19" type="noConversion"/>
  </si>
  <si>
    <t>* Piz-Margherita</t>
    <phoneticPr fontId="19" type="noConversion"/>
  </si>
  <si>
    <t xml:space="preserve">* B.B.Q </t>
    <phoneticPr fontId="19" type="noConversion"/>
  </si>
  <si>
    <t>* Car-Filetto</t>
    <phoneticPr fontId="19" type="noConversion"/>
  </si>
  <si>
    <t>* 6F B.B.Q, 상설 B.B.Q 준비 및 세팅</t>
    <phoneticPr fontId="19" type="noConversion"/>
  </si>
  <si>
    <t>* 상설 B.B.Q 진행 관련 홀직원 미팅.</t>
    <phoneticPr fontId="19" type="noConversion"/>
  </si>
  <si>
    <t>* 상설 B.B.Q 가든파티 컨셉으로 꽃장식.</t>
    <phoneticPr fontId="19" type="noConversion"/>
  </si>
  <si>
    <t>0(31)</t>
    <phoneticPr fontId="19" type="noConversion"/>
  </si>
  <si>
    <t>4(33)</t>
    <phoneticPr fontId="19" type="noConversion"/>
  </si>
  <si>
    <t>안수빈</t>
    <phoneticPr fontId="19" type="noConversion"/>
  </si>
  <si>
    <t>김지원</t>
    <phoneticPr fontId="19" type="noConversion"/>
  </si>
  <si>
    <t>이형주</t>
    <phoneticPr fontId="19" type="noConversion"/>
  </si>
  <si>
    <t>송지현</t>
    <phoneticPr fontId="19" type="noConversion"/>
  </si>
  <si>
    <t>이현정</t>
    <phoneticPr fontId="19" type="noConversion"/>
  </si>
  <si>
    <t>정소희</t>
    <phoneticPr fontId="19" type="noConversion"/>
  </si>
  <si>
    <t>VIP 손님, 우오바 가장 선호</t>
    <phoneticPr fontId="19" type="noConversion"/>
  </si>
  <si>
    <t>안주아</t>
    <phoneticPr fontId="19" type="noConversion"/>
  </si>
  <si>
    <t>박지연</t>
    <phoneticPr fontId="19" type="noConversion"/>
  </si>
  <si>
    <t>이환우</t>
    <phoneticPr fontId="19" type="noConversion"/>
  </si>
  <si>
    <t>박동현</t>
    <phoneticPr fontId="19" type="noConversion"/>
  </si>
  <si>
    <t>김종현</t>
    <phoneticPr fontId="19" type="noConversion"/>
  </si>
  <si>
    <t>박수경</t>
    <phoneticPr fontId="19" type="noConversion"/>
  </si>
  <si>
    <t>B.B.Q</t>
    <phoneticPr fontId="19" type="noConversion"/>
  </si>
  <si>
    <t>6F Wine Room 디너 코스</t>
    <phoneticPr fontId="19" type="noConversion"/>
  </si>
  <si>
    <t>* 정화영 사원 휴무, 김소영 주임 반차근무</t>
    <phoneticPr fontId="19" type="noConversion"/>
  </si>
  <si>
    <t>* 이길만 계장, 황진영 사원</t>
    <phoneticPr fontId="19" type="noConversion"/>
  </si>
  <si>
    <t>* 김소영 주임</t>
    <phoneticPr fontId="19" type="noConversion"/>
  </si>
  <si>
    <t>* 조성훈, 박정주 사원</t>
    <phoneticPr fontId="19" type="noConversion"/>
  </si>
  <si>
    <t>* 정동수, 석진현 사원</t>
    <phoneticPr fontId="19" type="noConversion"/>
  </si>
  <si>
    <t>* 윤은선 주임</t>
    <phoneticPr fontId="19" type="noConversion"/>
  </si>
  <si>
    <t>* 김정필 사원</t>
    <phoneticPr fontId="19" type="noConversion"/>
  </si>
  <si>
    <t>* 유하빈 사원</t>
    <phoneticPr fontId="19" type="noConversion"/>
  </si>
  <si>
    <t>* 상설 B.B.Q 
- Grill   : 김정필, 유하빈 사원
- Pizza  : 윤은선 주임
- Pasta : 송상민 주임
- 와인&amp;음료 PUSH : 조성훈,황진영 사원
- 일반 손님 담당 : 박정주 사원
* 각자 섹션을 나누어 손님을 응대, 성공적인 B.B.Q가 되었으며, 다음번 B.B.Q 문의가 이어졌습니다.</t>
    <phoneticPr fontId="19" type="noConversion"/>
  </si>
  <si>
    <t>2(31)</t>
    <phoneticPr fontId="19" type="noConversion"/>
  </si>
  <si>
    <t>2(26)</t>
    <phoneticPr fontId="19" type="noConversion"/>
  </si>
  <si>
    <t>2(37)</t>
    <phoneticPr fontId="19" type="noConversion"/>
  </si>
  <si>
    <t>* Car-Chicken</t>
    <phoneticPr fontId="19" type="noConversion"/>
  </si>
  <si>
    <t>* Ant-Cipolla</t>
    <phoneticPr fontId="19" type="noConversion"/>
  </si>
  <si>
    <t>정지호</t>
    <phoneticPr fontId="19" type="noConversion"/>
  </si>
  <si>
    <t>4+4</t>
    <phoneticPr fontId="19" type="noConversion"/>
  </si>
  <si>
    <t>장석민</t>
    <phoneticPr fontId="19" type="noConversion"/>
  </si>
  <si>
    <t>최혜민</t>
    <phoneticPr fontId="19" type="noConversion"/>
  </si>
  <si>
    <t>구민정</t>
    <phoneticPr fontId="19" type="noConversion"/>
  </si>
  <si>
    <t>7+1</t>
    <phoneticPr fontId="19" type="noConversion"/>
  </si>
  <si>
    <t>정광훈</t>
    <phoneticPr fontId="19" type="noConversion"/>
  </si>
  <si>
    <t>* 석진현 사원</t>
    <phoneticPr fontId="19" type="noConversion"/>
  </si>
  <si>
    <t>* 윤은선, 유하빈 사원</t>
    <phoneticPr fontId="19" type="noConversion"/>
  </si>
  <si>
    <t>* 송상민 주임</t>
    <phoneticPr fontId="19" type="noConversion"/>
  </si>
  <si>
    <t>* 김소영 주임, 박정주 사원</t>
    <phoneticPr fontId="19" type="noConversion"/>
  </si>
  <si>
    <t>* 이길만 계장, 조성훈 사원</t>
    <phoneticPr fontId="19" type="noConversion"/>
  </si>
  <si>
    <t>* 정화영, 황진영 사원</t>
    <phoneticPr fontId="19" type="noConversion"/>
  </si>
  <si>
    <t>* 월말 재고 조사 및 냉장고 정리, 청소</t>
    <phoneticPr fontId="19" type="noConversion"/>
  </si>
  <si>
    <t>* 주방 선반 및 기물 청소</t>
    <phoneticPr fontId="19" type="noConversion"/>
  </si>
  <si>
    <t>* 5F,6F 창고 정리 및 청소</t>
    <phoneticPr fontId="19" type="noConversion"/>
  </si>
  <si>
    <t>* 유리창 청소</t>
    <phoneticPr fontId="19" type="noConversion"/>
  </si>
</sst>
</file>

<file path=xl/styles.xml><?xml version="1.0" encoding="utf-8"?>
<styleSheet xmlns="http://schemas.openxmlformats.org/spreadsheetml/2006/main">
  <numFmts count="5">
    <numFmt numFmtId="6" formatCode="&quot;₩&quot;#,##0;[Red]\-&quot;₩&quot;#,##0"/>
    <numFmt numFmtId="42" formatCode="_-&quot;₩&quot;* #,##0_-;\-&quot;₩&quot;* #,##0_-;_-&quot;₩&quot;* &quot;-&quot;_-;_-@_-"/>
    <numFmt numFmtId="41" formatCode="_-* #,##0_-;\-* #,##0_-;_-* &quot;-&quot;_-;_-@_-"/>
    <numFmt numFmtId="176" formatCode="0.0%"/>
    <numFmt numFmtId="177" formatCode="0_);[Red]\(0\)"/>
  </numFmts>
  <fonts count="20">
    <font>
      <sz val="12"/>
      <color theme="1"/>
      <name val="맑은 고딕"/>
      <family val="2"/>
      <scheme val="minor"/>
    </font>
    <font>
      <sz val="12"/>
      <color theme="1"/>
      <name val="맑은 고딕"/>
      <family val="2"/>
      <scheme val="minor"/>
    </font>
    <font>
      <sz val="11"/>
      <color theme="1"/>
      <name val="맑은 고딕"/>
      <family val="2"/>
      <charset val="129"/>
      <scheme val="minor"/>
    </font>
    <font>
      <u/>
      <sz val="12"/>
      <color theme="10"/>
      <name val="맑은 고딕"/>
      <family val="2"/>
      <scheme val="minor"/>
    </font>
    <font>
      <u/>
      <sz val="12"/>
      <color theme="11"/>
      <name val="맑은 고딕"/>
      <family val="2"/>
      <scheme val="minor"/>
    </font>
    <font>
      <sz val="8"/>
      <name val="맑은 고딕"/>
      <family val="2"/>
      <charset val="129"/>
      <scheme val="minor"/>
    </font>
    <font>
      <sz val="12"/>
      <color theme="1"/>
      <name val="맑은 고딕"/>
      <family val="2"/>
      <charset val="129"/>
      <scheme val="minor"/>
    </font>
    <font>
      <sz val="12"/>
      <color theme="1"/>
      <name val="HY나무B"/>
      <family val="1"/>
      <charset val="129"/>
    </font>
    <font>
      <sz val="10"/>
      <color rgb="FF000000"/>
      <name val="HY나무B"/>
      <family val="1"/>
      <charset val="129"/>
    </font>
    <font>
      <sz val="10"/>
      <color theme="1"/>
      <name val="HY나무B"/>
      <family val="1"/>
      <charset val="129"/>
    </font>
    <font>
      <sz val="20"/>
      <name val="HY나무B"/>
      <family val="1"/>
      <charset val="129"/>
    </font>
    <font>
      <sz val="10"/>
      <name val="HY나무B"/>
      <family val="1"/>
      <charset val="129"/>
    </font>
    <font>
      <sz val="11"/>
      <color theme="1"/>
      <name val="HY나무B"/>
      <family val="1"/>
      <charset val="129"/>
    </font>
    <font>
      <sz val="10"/>
      <color theme="1"/>
      <name val="맑은 고딕"/>
      <family val="2"/>
      <charset val="129"/>
      <scheme val="minor"/>
    </font>
    <font>
      <sz val="11"/>
      <color rgb="FF000000"/>
      <name val="HY나무B"/>
      <family val="1"/>
      <charset val="129"/>
    </font>
    <font>
      <sz val="14"/>
      <color theme="1"/>
      <name val="HY나무B"/>
      <family val="1"/>
      <charset val="129"/>
    </font>
    <font>
      <sz val="14"/>
      <color rgb="FF000000"/>
      <name val="HY나무B"/>
      <family val="1"/>
      <charset val="129"/>
    </font>
    <font>
      <sz val="10"/>
      <color theme="1"/>
      <name val="HY나무M"/>
      <family val="1"/>
      <charset val="129"/>
    </font>
    <font>
      <b/>
      <u/>
      <sz val="24"/>
      <color rgb="FFFFFFFF"/>
      <name val="-윤고딕320"/>
      <family val="1"/>
      <charset val="129"/>
    </font>
    <font>
      <sz val="8"/>
      <name val="맑은 고딕"/>
      <family val="3"/>
      <charset val="129"/>
      <scheme val="minor"/>
    </font>
  </fonts>
  <fills count="6">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9" tint="0.39997558519241921"/>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2"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8">
    <xf numFmtId="0" fontId="0" fillId="0" borderId="0" xfId="0"/>
    <xf numFmtId="0" fontId="0" fillId="0" borderId="0" xfId="0" applyAlignment="1">
      <alignment horizontal="center"/>
    </xf>
    <xf numFmtId="0" fontId="9" fillId="0" borderId="1" xfId="0" applyFont="1" applyBorder="1"/>
    <xf numFmtId="42" fontId="8" fillId="0" borderId="1" xfId="35" applyFont="1" applyBorder="1" applyAlignment="1">
      <alignment horizontal="center" vertical="center"/>
    </xf>
    <xf numFmtId="0" fontId="0" fillId="0" borderId="0" xfId="0" applyAlignment="1">
      <alignment horizontal="center" vertical="center"/>
    </xf>
    <xf numFmtId="14" fontId="11" fillId="4" borderId="1" xfId="0" applyNumberFormat="1" applyFont="1" applyFill="1" applyBorder="1" applyAlignment="1">
      <alignment horizontal="center" vertical="center"/>
    </xf>
    <xf numFmtId="14" fontId="9" fillId="4" borderId="1" xfId="0" applyNumberFormat="1" applyFont="1" applyFill="1" applyBorder="1" applyAlignment="1">
      <alignment horizontal="center" vertical="center"/>
    </xf>
    <xf numFmtId="0" fontId="11" fillId="3" borderId="1" xfId="0" applyFont="1" applyFill="1" applyBorder="1" applyAlignment="1">
      <alignment horizontal="center" vertical="center"/>
    </xf>
    <xf numFmtId="6" fontId="9" fillId="4" borderId="1" xfId="35" applyNumberFormat="1" applyFont="1" applyFill="1" applyBorder="1" applyAlignment="1">
      <alignment horizontal="center" vertical="center"/>
    </xf>
    <xf numFmtId="176" fontId="9" fillId="4" borderId="1" xfId="35" applyNumberFormat="1" applyFont="1" applyFill="1" applyBorder="1" applyAlignment="1">
      <alignment horizontal="center" vertical="center"/>
    </xf>
    <xf numFmtId="9" fontId="9" fillId="0" borderId="1" xfId="35" applyNumberFormat="1" applyFont="1" applyBorder="1" applyAlignment="1">
      <alignment horizontal="center" vertical="center"/>
    </xf>
    <xf numFmtId="177" fontId="9" fillId="0" borderId="1" xfId="36" applyNumberFormat="1" applyFont="1" applyBorder="1" applyAlignment="1">
      <alignment horizontal="center" vertical="center"/>
    </xf>
    <xf numFmtId="9" fontId="9" fillId="0" borderId="1" xfId="0" applyNumberFormat="1" applyFont="1" applyBorder="1" applyAlignment="1">
      <alignment horizontal="center"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4" borderId="1" xfId="0" applyFont="1" applyFill="1" applyBorder="1" applyAlignment="1">
      <alignment horizontal="center"/>
    </xf>
    <xf numFmtId="0" fontId="9" fillId="0" borderId="1" xfId="0" applyFont="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xf>
    <xf numFmtId="0" fontId="11" fillId="4" borderId="1" xfId="0" applyFont="1" applyFill="1" applyBorder="1" applyAlignment="1">
      <alignment horizontal="center" vertical="top"/>
    </xf>
    <xf numFmtId="0" fontId="9" fillId="5" borderId="1" xfId="0" applyFont="1" applyFill="1" applyBorder="1" applyAlignment="1">
      <alignment horizontal="left" vertical="center"/>
    </xf>
    <xf numFmtId="0" fontId="17" fillId="0" borderId="1" xfId="0" applyFont="1" applyBorder="1" applyAlignment="1">
      <alignment horizontal="left" vertical="top"/>
    </xf>
    <xf numFmtId="0" fontId="9" fillId="0" borderId="1" xfId="0" applyFont="1" applyBorder="1" applyAlignment="1"/>
    <xf numFmtId="20" fontId="9" fillId="0" borderId="1" xfId="0" applyNumberFormat="1" applyFont="1" applyBorder="1" applyAlignment="1">
      <alignment horizontal="center" vertical="center"/>
    </xf>
    <xf numFmtId="0" fontId="9" fillId="3" borderId="1" xfId="0" applyFont="1" applyFill="1" applyBorder="1" applyAlignment="1">
      <alignment horizontal="center" vertical="center"/>
    </xf>
    <xf numFmtId="41" fontId="9" fillId="0" borderId="1" xfId="37" applyFont="1" applyBorder="1" applyAlignment="1">
      <alignment vertical="center"/>
    </xf>
    <xf numFmtId="176" fontId="9" fillId="0" borderId="1" xfId="35" applyNumberFormat="1" applyFont="1" applyBorder="1" applyAlignment="1">
      <alignment horizontal="right" vertical="center"/>
    </xf>
    <xf numFmtId="41" fontId="9" fillId="0" borderId="1" xfId="37" applyFont="1" applyBorder="1" applyAlignment="1">
      <alignment horizontal="right" vertical="center"/>
    </xf>
    <xf numFmtId="9" fontId="0" fillId="0" borderId="0" xfId="0" applyNumberFormat="1"/>
    <xf numFmtId="41" fontId="0" fillId="0" borderId="0" xfId="0" applyNumberFormat="1"/>
    <xf numFmtId="0" fontId="0" fillId="0" borderId="8" xfId="0" applyBorder="1"/>
    <xf numFmtId="0" fontId="0" fillId="0" borderId="0" xfId="0" applyBorder="1"/>
    <xf numFmtId="41" fontId="9" fillId="0" borderId="8" xfId="37" applyFont="1" applyBorder="1" applyAlignment="1">
      <alignment horizontal="right" vertical="center"/>
    </xf>
    <xf numFmtId="0" fontId="9" fillId="5" borderId="1" xfId="0" applyFont="1" applyFill="1" applyBorder="1" applyAlignment="1">
      <alignment horizontal="center" vertical="center"/>
    </xf>
    <xf numFmtId="0" fontId="15"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2" fillId="4" borderId="1" xfId="0" applyFont="1" applyFill="1" applyBorder="1" applyAlignment="1">
      <alignment horizontal="center" vertical="center"/>
    </xf>
    <xf numFmtId="3" fontId="18" fillId="0" borderId="0" xfId="0" applyNumberFormat="1" applyFont="1"/>
    <xf numFmtId="0" fontId="15"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5"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2" fillId="4" borderId="1" xfId="0" applyFont="1" applyFill="1" applyBorder="1" applyAlignment="1">
      <alignment horizontal="center" vertical="center"/>
    </xf>
    <xf numFmtId="41" fontId="9" fillId="0" borderId="1" xfId="38" applyFont="1" applyBorder="1" applyAlignment="1">
      <alignment vertical="center"/>
    </xf>
    <xf numFmtId="6" fontId="9" fillId="4" borderId="1" xfId="39" applyNumberFormat="1" applyFont="1" applyFill="1" applyBorder="1" applyAlignment="1">
      <alignment horizontal="center" vertical="center"/>
    </xf>
    <xf numFmtId="9" fontId="9" fillId="0" borderId="1" xfId="39" applyNumberFormat="1" applyFont="1" applyBorder="1" applyAlignment="1">
      <alignment horizontal="center" vertical="center"/>
    </xf>
    <xf numFmtId="176" fontId="9" fillId="4" borderId="1" xfId="39" applyNumberFormat="1" applyFont="1" applyFill="1" applyBorder="1" applyAlignment="1">
      <alignment horizontal="center" vertical="center"/>
    </xf>
    <xf numFmtId="41" fontId="9" fillId="0" borderId="1" xfId="38" applyFont="1" applyBorder="1" applyAlignment="1">
      <alignment horizontal="right" vertical="center"/>
    </xf>
    <xf numFmtId="41" fontId="9" fillId="0" borderId="8" xfId="38" applyFont="1" applyBorder="1" applyAlignment="1">
      <alignment horizontal="right" vertical="center"/>
    </xf>
    <xf numFmtId="176" fontId="9" fillId="0" borderId="1" xfId="39" applyNumberFormat="1" applyFont="1" applyBorder="1" applyAlignment="1">
      <alignment horizontal="right" vertical="center"/>
    </xf>
    <xf numFmtId="177" fontId="9" fillId="0" borderId="1" xfId="40" applyNumberFormat="1" applyFont="1" applyBorder="1" applyAlignment="1">
      <alignment horizontal="center" vertical="center"/>
    </xf>
    <xf numFmtId="42" fontId="8" fillId="0" borderId="1" xfId="39" applyFont="1" applyBorder="1" applyAlignment="1">
      <alignment horizontal="center" vertical="center"/>
    </xf>
    <xf numFmtId="0" fontId="15"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5" fillId="2" borderId="1" xfId="0" applyFont="1" applyFill="1" applyBorder="1" applyAlignment="1">
      <alignment horizontal="center" vertical="center"/>
    </xf>
    <xf numFmtId="0" fontId="12"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15" fillId="2" borderId="1" xfId="0" applyFont="1" applyFill="1" applyBorder="1" applyAlignment="1">
      <alignment horizontal="center" vertical="center"/>
    </xf>
    <xf numFmtId="0" fontId="12"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15"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5"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5"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5" fillId="2" borderId="1" xfId="0" applyFont="1" applyFill="1" applyBorder="1" applyAlignment="1">
      <alignment horizontal="center" vertical="center"/>
    </xf>
    <xf numFmtId="0" fontId="12"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9" fillId="5" borderId="2" xfId="0" applyFont="1" applyFill="1" applyBorder="1" applyAlignment="1">
      <alignment horizontal="left" vertical="top"/>
    </xf>
    <xf numFmtId="0" fontId="9" fillId="5" borderId="3" xfId="0" applyFont="1" applyFill="1" applyBorder="1" applyAlignment="1">
      <alignment horizontal="left" vertical="top"/>
    </xf>
    <xf numFmtId="0" fontId="9" fillId="5" borderId="4" xfId="0" applyFont="1" applyFill="1" applyBorder="1" applyAlignment="1">
      <alignment horizontal="left" vertical="top"/>
    </xf>
    <xf numFmtId="0" fontId="0" fillId="0" borderId="3" xfId="0" applyBorder="1" applyAlignment="1">
      <alignment horizontal="left"/>
    </xf>
    <xf numFmtId="0" fontId="0" fillId="0" borderId="4" xfId="0" applyBorder="1" applyAlignment="1">
      <alignment horizontal="left"/>
    </xf>
    <xf numFmtId="0" fontId="12" fillId="4"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5" fillId="2" borderId="1" xfId="0" applyFont="1" applyFill="1" applyBorder="1" applyAlignment="1">
      <alignment horizontal="center" vertical="center"/>
    </xf>
    <xf numFmtId="0" fontId="9" fillId="0" borderId="1" xfId="0" applyFont="1" applyBorder="1" applyAlignment="1">
      <alignment horizontal="left" vertical="center"/>
    </xf>
    <xf numFmtId="0" fontId="13" fillId="0" borderId="1" xfId="0" applyFont="1" applyBorder="1" applyAlignment="1">
      <alignment horizontal="left" vertical="center"/>
    </xf>
    <xf numFmtId="0" fontId="16" fillId="2"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2" fontId="15" fillId="2" borderId="2" xfId="0" applyNumberFormat="1" applyFont="1" applyFill="1" applyBorder="1" applyAlignment="1">
      <alignment horizontal="center" vertical="center"/>
    </xf>
    <xf numFmtId="0" fontId="15" fillId="2" borderId="4" xfId="0" applyFont="1" applyFill="1" applyBorder="1" applyAlignment="1">
      <alignment horizontal="center" vertical="center"/>
    </xf>
    <xf numFmtId="0" fontId="12" fillId="4" borderId="6" xfId="0" applyFont="1" applyFill="1" applyBorder="1" applyAlignment="1">
      <alignment horizontal="center" vertical="center"/>
    </xf>
    <xf numFmtId="0" fontId="2" fillId="4" borderId="6" xfId="0" applyFont="1"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7" fillId="4" borderId="1" xfId="0" applyFont="1" applyFill="1" applyBorder="1" applyAlignment="1">
      <alignment horizontal="center" vertical="center"/>
    </xf>
    <xf numFmtId="20" fontId="9" fillId="0" borderId="2" xfId="0" applyNumberFormat="1" applyFont="1" applyBorder="1" applyAlignment="1">
      <alignment horizontal="center" vertical="center"/>
    </xf>
    <xf numFmtId="20" fontId="9" fillId="0" borderId="4" xfId="0" applyNumberFormat="1" applyFont="1" applyBorder="1" applyAlignment="1">
      <alignment horizontal="center" vertical="center"/>
    </xf>
    <xf numFmtId="0" fontId="9" fillId="4" borderId="1" xfId="0" applyFont="1" applyFill="1" applyBorder="1" applyAlignment="1">
      <alignment horizontal="center" vertical="center"/>
    </xf>
    <xf numFmtId="0" fontId="13" fillId="4" borderId="1" xfId="0" applyFont="1" applyFill="1" applyBorder="1" applyAlignment="1">
      <alignment horizontal="center"/>
    </xf>
    <xf numFmtId="0" fontId="0" fillId="0" borderId="1" xfId="0" applyFont="1" applyBorder="1" applyAlignment="1">
      <alignment horizontal="center" vertical="center"/>
    </xf>
    <xf numFmtId="0" fontId="10" fillId="2"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12" fillId="4" borderId="1" xfId="0" applyFont="1" applyFill="1" applyBorder="1" applyAlignment="1">
      <alignment horizontal="center" vertical="center"/>
    </xf>
    <xf numFmtId="0" fontId="9" fillId="5" borderId="9" xfId="0" applyFont="1" applyFill="1" applyBorder="1" applyAlignment="1">
      <alignment horizontal="left" vertical="top" wrapText="1"/>
    </xf>
    <xf numFmtId="0" fontId="9" fillId="5" borderId="10" xfId="0" applyFont="1" applyFill="1" applyBorder="1" applyAlignment="1">
      <alignment horizontal="left" vertical="top" wrapText="1"/>
    </xf>
    <xf numFmtId="0" fontId="9" fillId="5" borderId="11"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12"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14" xfId="0" applyFont="1" applyFill="1" applyBorder="1" applyAlignment="1">
      <alignment horizontal="left" vertical="top" wrapText="1"/>
    </xf>
    <xf numFmtId="0" fontId="9" fillId="5" borderId="15" xfId="0" applyFont="1" applyFill="1" applyBorder="1" applyAlignment="1">
      <alignment horizontal="left" vertical="top" wrapText="1"/>
    </xf>
    <xf numFmtId="0" fontId="9" fillId="5" borderId="13" xfId="0" applyFont="1" applyFill="1" applyBorder="1" applyAlignment="1">
      <alignment horizontal="left" vertical="top"/>
    </xf>
    <xf numFmtId="0" fontId="9" fillId="5" borderId="14" xfId="0" applyFont="1" applyFill="1" applyBorder="1" applyAlignment="1">
      <alignment horizontal="left" vertical="top"/>
    </xf>
    <xf numFmtId="0" fontId="9" fillId="5" borderId="15" xfId="0" applyFont="1" applyFill="1" applyBorder="1" applyAlignment="1">
      <alignment horizontal="left" vertical="top"/>
    </xf>
    <xf numFmtId="0" fontId="9" fillId="5" borderId="10" xfId="0" applyFont="1" applyFill="1" applyBorder="1" applyAlignment="1">
      <alignment horizontal="left" vertical="top"/>
    </xf>
    <xf numFmtId="0" fontId="9" fillId="5" borderId="11" xfId="0" applyFont="1" applyFill="1" applyBorder="1" applyAlignment="1">
      <alignment horizontal="left" vertical="top"/>
    </xf>
    <xf numFmtId="0" fontId="9" fillId="5" borderId="8" xfId="0" applyFont="1" applyFill="1" applyBorder="1" applyAlignment="1">
      <alignment horizontal="left" vertical="top"/>
    </xf>
    <xf numFmtId="0" fontId="9" fillId="5" borderId="0" xfId="0" applyFont="1" applyFill="1" applyBorder="1" applyAlignment="1">
      <alignment horizontal="left" vertical="top"/>
    </xf>
    <xf numFmtId="0" fontId="9" fillId="5" borderId="12" xfId="0" applyFont="1" applyFill="1" applyBorder="1" applyAlignment="1">
      <alignment horizontal="left" vertical="top"/>
    </xf>
    <xf numFmtId="14" fontId="9" fillId="4" borderId="2" xfId="0" applyNumberFormat="1" applyFont="1" applyFill="1" applyBorder="1" applyAlignment="1">
      <alignment horizontal="center" vertical="center"/>
    </xf>
    <xf numFmtId="14" fontId="9" fillId="4" borderId="3" xfId="0" applyNumberFormat="1" applyFont="1" applyFill="1" applyBorder="1" applyAlignment="1">
      <alignment horizontal="center" vertical="center"/>
    </xf>
    <xf numFmtId="14" fontId="9" fillId="4" borderId="4" xfId="0" applyNumberFormat="1" applyFont="1" applyFill="1" applyBorder="1" applyAlignment="1">
      <alignment horizontal="center" vertical="center"/>
    </xf>
    <xf numFmtId="0" fontId="9" fillId="5" borderId="9" xfId="0" applyFont="1" applyFill="1" applyBorder="1" applyAlignment="1">
      <alignment horizontal="left" vertical="top"/>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5" borderId="9" xfId="0" applyFont="1" applyFill="1" applyBorder="1" applyAlignment="1">
      <alignment horizontal="left" wrapText="1"/>
    </xf>
    <xf numFmtId="0" fontId="9" fillId="5" borderId="10" xfId="0" applyFont="1" applyFill="1" applyBorder="1" applyAlignment="1">
      <alignment horizontal="left" wrapText="1"/>
    </xf>
    <xf numFmtId="0" fontId="9" fillId="5" borderId="11" xfId="0" applyFont="1" applyFill="1" applyBorder="1" applyAlignment="1">
      <alignment horizontal="left" wrapText="1"/>
    </xf>
    <xf numFmtId="0" fontId="9" fillId="5" borderId="8" xfId="0" applyFont="1" applyFill="1" applyBorder="1" applyAlignment="1">
      <alignment horizontal="left" wrapText="1"/>
    </xf>
    <xf numFmtId="0" fontId="9" fillId="5" borderId="0" xfId="0" applyFont="1" applyFill="1" applyBorder="1" applyAlignment="1">
      <alignment horizontal="left" wrapText="1"/>
    </xf>
    <xf numFmtId="0" fontId="9" fillId="5" borderId="12" xfId="0" applyFont="1" applyFill="1" applyBorder="1" applyAlignment="1">
      <alignment horizontal="left" wrapText="1"/>
    </xf>
    <xf numFmtId="0" fontId="9" fillId="5" borderId="13" xfId="0" applyFont="1" applyFill="1" applyBorder="1" applyAlignment="1">
      <alignment horizontal="left" wrapText="1"/>
    </xf>
    <xf numFmtId="0" fontId="9" fillId="5" borderId="14" xfId="0" applyFont="1" applyFill="1" applyBorder="1" applyAlignment="1">
      <alignment horizontal="left" wrapText="1"/>
    </xf>
    <xf numFmtId="0" fontId="9" fillId="5" borderId="15" xfId="0" applyFont="1" applyFill="1" applyBorder="1" applyAlignment="1">
      <alignment horizontal="left" wrapText="1"/>
    </xf>
    <xf numFmtId="20" fontId="9" fillId="0" borderId="2" xfId="0" quotePrefix="1" applyNumberFormat="1" applyFont="1" applyBorder="1" applyAlignment="1">
      <alignment horizontal="center" vertical="center"/>
    </xf>
    <xf numFmtId="0" fontId="9" fillId="5" borderId="1" xfId="0" applyFont="1" applyFill="1" applyBorder="1" applyAlignment="1">
      <alignment horizontal="left" vertical="top"/>
    </xf>
  </cellXfs>
  <cellStyles count="41">
    <cellStyle name="Comma [0] 2" xfId="38"/>
    <cellStyle name="Currency [0] 2" xfId="39"/>
    <cellStyle name="Percent 2" xfId="40"/>
    <cellStyle name="백분율" xfId="36" builtinId="5"/>
    <cellStyle name="쉼표 [0]" xfId="37" builtinId="6"/>
    <cellStyle name="열어 본 하이퍼링크" xfId="2" builtinId="9" hidden="1"/>
    <cellStyle name="열어 본 하이퍼링크" xfId="4" builtinId="9" hidden="1"/>
    <cellStyle name="열어 본 하이퍼링크" xfId="6" builtinId="9" hidden="1"/>
    <cellStyle name="열어 본 하이퍼링크" xfId="8" builtinId="9" hidden="1"/>
    <cellStyle name="열어 본 하이퍼링크" xfId="10" builtinId="9" hidden="1"/>
    <cellStyle name="열어 본 하이퍼링크" xfId="12" builtinId="9" hidden="1"/>
    <cellStyle name="열어 본 하이퍼링크" xfId="14" builtinId="9" hidden="1"/>
    <cellStyle name="열어 본 하이퍼링크" xfId="16" builtinId="9" hidden="1"/>
    <cellStyle name="열어 본 하이퍼링크" xfId="18" builtinId="9" hidden="1"/>
    <cellStyle name="열어 본 하이퍼링크" xfId="20" builtinId="9" hidden="1"/>
    <cellStyle name="열어 본 하이퍼링크" xfId="22" builtinId="9" hidden="1"/>
    <cellStyle name="열어 본 하이퍼링크" xfId="24" builtinId="9" hidden="1"/>
    <cellStyle name="열어 본 하이퍼링크" xfId="26" builtinId="9" hidden="1"/>
    <cellStyle name="열어 본 하이퍼링크" xfId="28" builtinId="9" hidden="1"/>
    <cellStyle name="열어 본 하이퍼링크" xfId="30" builtinId="9" hidden="1"/>
    <cellStyle name="열어 본 하이퍼링크" xfId="32" builtinId="9" hidden="1"/>
    <cellStyle name="열어 본 하이퍼링크" xfId="34" builtinId="9" hidden="1"/>
    <cellStyle name="통화 [0]" xfId="35" builtinId="7"/>
    <cellStyle name="표준" xfId="0" builtinId="0"/>
    <cellStyle name="하이퍼링크" xfId="1" builtinId="8" hidden="1"/>
    <cellStyle name="하이퍼링크" xfId="3" builtinId="8" hidden="1"/>
    <cellStyle name="하이퍼링크" xfId="5" builtinId="8" hidden="1"/>
    <cellStyle name="하이퍼링크" xfId="7" builtinId="8" hidden="1"/>
    <cellStyle name="하이퍼링크" xfId="9" builtinId="8" hidden="1"/>
    <cellStyle name="하이퍼링크" xfId="11" builtinId="8" hidden="1"/>
    <cellStyle name="하이퍼링크" xfId="13" builtinId="8" hidden="1"/>
    <cellStyle name="하이퍼링크" xfId="15" builtinId="8" hidden="1"/>
    <cellStyle name="하이퍼링크" xfId="17" builtinId="8" hidden="1"/>
    <cellStyle name="하이퍼링크" xfId="19" builtinId="8" hidden="1"/>
    <cellStyle name="하이퍼링크" xfId="21" builtinId="8" hidden="1"/>
    <cellStyle name="하이퍼링크" xfId="23" builtinId="8" hidden="1"/>
    <cellStyle name="하이퍼링크" xfId="25" builtinId="8" hidden="1"/>
    <cellStyle name="하이퍼링크" xfId="27" builtinId="8" hidden="1"/>
    <cellStyle name="하이퍼링크" xfId="29" builtinId="8" hidden="1"/>
    <cellStyle name="하이퍼링크" xfId="31" builtinId="8" hidden="1"/>
    <cellStyle name="하이퍼링크" xfId="33" builtinId="8"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enableFormatConditionsCalculation="0">
    <pageSetUpPr fitToPage="1"/>
  </sheetPr>
  <dimension ref="A1:J54"/>
  <sheetViews>
    <sheetView zoomScale="120" zoomScaleNormal="120" zoomScalePageLayoutView="12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36" t="s">
        <v>4</v>
      </c>
      <c r="B2" s="15">
        <v>42401</v>
      </c>
      <c r="C2" s="5"/>
      <c r="D2" s="15"/>
      <c r="E2" s="6" t="s">
        <v>45</v>
      </c>
      <c r="F2" s="17"/>
      <c r="G2" s="29">
        <f>SUM(D4:D8)+SUM(F4:F8)</f>
        <v>0.98</v>
      </c>
    </row>
    <row r="3" spans="1:10" ht="24" customHeight="1">
      <c r="A3" s="104" t="s">
        <v>56</v>
      </c>
      <c r="B3" s="105"/>
      <c r="C3" s="25" t="s">
        <v>13</v>
      </c>
      <c r="D3" s="25" t="s">
        <v>47</v>
      </c>
      <c r="E3" s="25" t="s">
        <v>46</v>
      </c>
      <c r="F3" s="7" t="s">
        <v>47</v>
      </c>
    </row>
    <row r="4" spans="1:10" ht="17.100000000000001" customHeight="1">
      <c r="A4" s="36" t="s">
        <v>5</v>
      </c>
      <c r="B4" s="26">
        <v>522500</v>
      </c>
      <c r="C4" s="8" t="s">
        <v>54</v>
      </c>
      <c r="D4" s="10">
        <v>0.03</v>
      </c>
      <c r="E4" s="9" t="s">
        <v>49</v>
      </c>
      <c r="F4" s="10">
        <v>0.1</v>
      </c>
    </row>
    <row r="5" spans="1:10" ht="17.100000000000001" customHeight="1">
      <c r="A5" s="36" t="s">
        <v>6</v>
      </c>
      <c r="B5" s="28">
        <f>B6-B4</f>
        <v>2028000</v>
      </c>
      <c r="C5" s="9" t="s">
        <v>48</v>
      </c>
      <c r="D5" s="10">
        <v>0.12</v>
      </c>
      <c r="E5" s="9" t="s">
        <v>50</v>
      </c>
      <c r="F5" s="10">
        <v>0</v>
      </c>
      <c r="G5" s="30">
        <f>B7+B6</f>
        <v>5101000</v>
      </c>
    </row>
    <row r="6" spans="1:10" ht="17.100000000000001" customHeight="1">
      <c r="A6" s="36" t="s">
        <v>7</v>
      </c>
      <c r="B6" s="28">
        <v>2550500</v>
      </c>
      <c r="C6" s="8" t="s">
        <v>53</v>
      </c>
      <c r="D6" s="10">
        <v>0.05</v>
      </c>
      <c r="E6" s="9" t="s">
        <v>51</v>
      </c>
      <c r="F6" s="10">
        <v>0.17</v>
      </c>
      <c r="G6" s="33"/>
      <c r="H6" s="32"/>
    </row>
    <row r="7" spans="1:10" ht="17.100000000000001" customHeight="1">
      <c r="A7" s="36" t="s">
        <v>8</v>
      </c>
      <c r="B7" s="28">
        <v>2550500</v>
      </c>
      <c r="C7" s="9" t="s">
        <v>33</v>
      </c>
      <c r="D7" s="10">
        <v>0.16</v>
      </c>
      <c r="E7" s="9" t="s">
        <v>52</v>
      </c>
      <c r="F7" s="10">
        <v>0.31</v>
      </c>
      <c r="G7" s="31"/>
    </row>
    <row r="8" spans="1:10" ht="17.100000000000001" customHeight="1">
      <c r="A8" s="36" t="s">
        <v>12</v>
      </c>
      <c r="B8" s="28">
        <v>72842500</v>
      </c>
      <c r="C8" s="8" t="s">
        <v>34</v>
      </c>
      <c r="D8" s="10">
        <v>0.04</v>
      </c>
      <c r="E8" s="9"/>
      <c r="F8" s="10"/>
    </row>
    <row r="9" spans="1:10" ht="17.100000000000001" customHeight="1">
      <c r="A9" s="36" t="s">
        <v>27</v>
      </c>
      <c r="B9" s="27">
        <f>B7/B8</f>
        <v>3.5013899852421322E-2</v>
      </c>
      <c r="C9" s="8"/>
      <c r="D9" s="10"/>
      <c r="E9" s="9"/>
      <c r="F9" s="12"/>
    </row>
    <row r="10" spans="1:10" ht="27.95" customHeight="1">
      <c r="A10" s="85" t="s">
        <v>25</v>
      </c>
      <c r="B10" s="85"/>
      <c r="C10" s="85"/>
      <c r="D10" s="85"/>
      <c r="E10" s="85"/>
      <c r="F10" s="85"/>
    </row>
    <row r="11" spans="1:10" ht="17.100000000000001" customHeight="1">
      <c r="A11" s="97" t="s">
        <v>26</v>
      </c>
      <c r="B11" s="36" t="s">
        <v>18</v>
      </c>
      <c r="C11" s="36" t="s">
        <v>14</v>
      </c>
      <c r="D11" s="36" t="s">
        <v>17</v>
      </c>
      <c r="E11" s="36"/>
      <c r="F11" s="16" t="s">
        <v>9</v>
      </c>
    </row>
    <row r="12" spans="1:10" ht="17.100000000000001" customHeight="1">
      <c r="A12" s="97"/>
      <c r="B12" s="21" t="s">
        <v>58</v>
      </c>
      <c r="C12" s="17">
        <v>1</v>
      </c>
      <c r="D12" s="106" t="s">
        <v>15</v>
      </c>
      <c r="E12" s="21" t="s">
        <v>62</v>
      </c>
      <c r="F12" s="17">
        <v>5</v>
      </c>
      <c r="J12" s="38">
        <v>93050750</v>
      </c>
    </row>
    <row r="13" spans="1:10" ht="17.100000000000001" customHeight="1">
      <c r="A13" s="97"/>
      <c r="B13" s="21" t="s">
        <v>59</v>
      </c>
      <c r="C13" s="17">
        <v>0</v>
      </c>
      <c r="D13" s="106"/>
      <c r="E13" s="21" t="s">
        <v>63</v>
      </c>
      <c r="F13" s="17">
        <v>7</v>
      </c>
    </row>
    <row r="14" spans="1:10" ht="17.100000000000001" customHeight="1">
      <c r="A14" s="97"/>
      <c r="B14" s="21" t="s">
        <v>60</v>
      </c>
      <c r="C14" s="17">
        <v>5</v>
      </c>
      <c r="D14" s="106" t="s">
        <v>16</v>
      </c>
      <c r="E14" s="21" t="s">
        <v>64</v>
      </c>
      <c r="F14" s="34">
        <v>0</v>
      </c>
    </row>
    <row r="15" spans="1:10" ht="17.100000000000001" customHeight="1">
      <c r="A15" s="97"/>
      <c r="B15" s="21" t="s">
        <v>61</v>
      </c>
      <c r="C15" s="17">
        <v>3</v>
      </c>
      <c r="D15" s="106"/>
      <c r="E15" s="21" t="s">
        <v>65</v>
      </c>
      <c r="F15" s="34">
        <v>0</v>
      </c>
    </row>
    <row r="16" spans="1:10" ht="27.95" customHeight="1">
      <c r="A16" s="85"/>
      <c r="B16" s="85"/>
      <c r="C16" s="85"/>
      <c r="D16" s="85"/>
      <c r="E16" s="85"/>
      <c r="F16" s="85"/>
    </row>
    <row r="17" spans="1:6" ht="18.95" customHeight="1">
      <c r="A17" s="2"/>
      <c r="B17" s="36" t="s">
        <v>32</v>
      </c>
      <c r="C17" s="36" t="s">
        <v>20</v>
      </c>
      <c r="D17" s="36" t="s">
        <v>21</v>
      </c>
      <c r="E17" s="100" t="s">
        <v>22</v>
      </c>
      <c r="F17" s="101"/>
    </row>
    <row r="18" spans="1:6" ht="17.100000000000001" customHeight="1">
      <c r="A18" s="97" t="s">
        <v>28</v>
      </c>
      <c r="B18" s="24">
        <v>0.47916666666666669</v>
      </c>
      <c r="C18" s="24" t="s">
        <v>66</v>
      </c>
      <c r="D18" s="11">
        <v>9</v>
      </c>
      <c r="E18" s="98" t="s">
        <v>67</v>
      </c>
      <c r="F18" s="99"/>
    </row>
    <row r="19" spans="1:6" ht="17.100000000000001" customHeight="1">
      <c r="A19" s="97"/>
      <c r="B19" s="24"/>
      <c r="C19" s="24"/>
      <c r="D19" s="11"/>
      <c r="E19" s="98"/>
      <c r="F19" s="99"/>
    </row>
    <row r="20" spans="1:6" ht="17.100000000000001" customHeight="1">
      <c r="A20" s="97"/>
      <c r="B20" s="24"/>
      <c r="C20" s="24"/>
      <c r="D20" s="11"/>
      <c r="E20" s="98"/>
      <c r="F20" s="99"/>
    </row>
    <row r="21" spans="1:6" ht="17.100000000000001" customHeight="1">
      <c r="A21" s="97"/>
      <c r="B21" s="24"/>
      <c r="C21" s="24"/>
      <c r="D21" s="11"/>
      <c r="E21" s="98"/>
      <c r="F21" s="99"/>
    </row>
    <row r="22" spans="1:6" ht="17.100000000000001" customHeight="1">
      <c r="A22" s="97"/>
      <c r="B22" s="24"/>
      <c r="C22" s="24"/>
      <c r="D22" s="11"/>
      <c r="E22" s="98"/>
      <c r="F22" s="99"/>
    </row>
    <row r="23" spans="1:6" ht="17.100000000000001" customHeight="1">
      <c r="A23" s="102"/>
      <c r="B23" s="24"/>
      <c r="C23" s="17"/>
      <c r="D23" s="11"/>
      <c r="E23" s="98"/>
      <c r="F23" s="99"/>
    </row>
    <row r="24" spans="1:6" ht="17.100000000000001" customHeight="1">
      <c r="A24" s="97" t="s">
        <v>0</v>
      </c>
      <c r="B24" s="24">
        <v>0.75</v>
      </c>
      <c r="C24" s="24" t="s">
        <v>68</v>
      </c>
      <c r="D24" s="11">
        <v>13</v>
      </c>
      <c r="E24" s="98" t="s">
        <v>69</v>
      </c>
      <c r="F24" s="99"/>
    </row>
    <row r="25" spans="1:6" ht="17.100000000000001" customHeight="1">
      <c r="A25" s="97"/>
      <c r="B25" s="24">
        <v>0.77083333333333337</v>
      </c>
      <c r="C25" s="24" t="s">
        <v>70</v>
      </c>
      <c r="D25" s="11">
        <v>4</v>
      </c>
      <c r="E25" s="98" t="s">
        <v>71</v>
      </c>
      <c r="F25" s="99"/>
    </row>
    <row r="26" spans="1:6" ht="17.100000000000001" customHeight="1">
      <c r="A26" s="97"/>
      <c r="B26" s="24"/>
      <c r="C26" s="24"/>
      <c r="D26" s="11"/>
      <c r="E26" s="98"/>
      <c r="F26" s="99"/>
    </row>
    <row r="27" spans="1:6" ht="17.100000000000001" customHeight="1">
      <c r="A27" s="97"/>
      <c r="B27" s="24"/>
      <c r="C27" s="24"/>
      <c r="D27" s="11"/>
      <c r="E27" s="98"/>
      <c r="F27" s="99"/>
    </row>
    <row r="28" spans="1:6" ht="17.100000000000001" customHeight="1">
      <c r="A28" s="97"/>
      <c r="B28" s="24"/>
      <c r="C28" s="24"/>
      <c r="D28" s="11"/>
      <c r="E28" s="98"/>
      <c r="F28" s="99"/>
    </row>
    <row r="29" spans="1:6" ht="17.100000000000001" customHeight="1">
      <c r="A29" s="97"/>
      <c r="B29" s="24"/>
      <c r="C29" s="24"/>
      <c r="D29" s="11"/>
      <c r="E29" s="98"/>
      <c r="F29" s="99"/>
    </row>
    <row r="30" spans="1:6" ht="26.1" customHeight="1">
      <c r="A30" s="85" t="s">
        <v>44</v>
      </c>
      <c r="B30" s="85"/>
      <c r="C30" s="85"/>
      <c r="D30" s="85"/>
      <c r="E30" s="85"/>
      <c r="F30" s="85"/>
    </row>
    <row r="31" spans="1:6" ht="17.100000000000001" customHeight="1">
      <c r="A31" s="82" t="s">
        <v>29</v>
      </c>
      <c r="B31" s="18" t="s">
        <v>35</v>
      </c>
      <c r="C31" s="22" t="s">
        <v>72</v>
      </c>
      <c r="D31" s="82" t="s">
        <v>19</v>
      </c>
      <c r="E31" s="36" t="s">
        <v>35</v>
      </c>
      <c r="F31" s="23" t="s">
        <v>75</v>
      </c>
    </row>
    <row r="32" spans="1:6" ht="17.100000000000001" customHeight="1">
      <c r="A32" s="93"/>
      <c r="B32" s="19" t="s">
        <v>36</v>
      </c>
      <c r="C32" s="22" t="s">
        <v>73</v>
      </c>
      <c r="D32" s="94"/>
      <c r="E32" s="16" t="s">
        <v>40</v>
      </c>
      <c r="F32" s="23" t="s">
        <v>76</v>
      </c>
    </row>
    <row r="33" spans="1:6" ht="17.100000000000001" customHeight="1">
      <c r="A33" s="93"/>
      <c r="B33" s="20" t="s">
        <v>37</v>
      </c>
      <c r="C33" s="22" t="s">
        <v>57</v>
      </c>
      <c r="D33" s="94"/>
      <c r="E33" s="16" t="s">
        <v>41</v>
      </c>
      <c r="F33" s="23" t="s">
        <v>77</v>
      </c>
    </row>
    <row r="34" spans="1:6" ht="17.100000000000001" customHeight="1">
      <c r="A34" s="83"/>
      <c r="B34" s="20" t="s">
        <v>38</v>
      </c>
      <c r="C34" s="22" t="s">
        <v>74</v>
      </c>
      <c r="D34" s="95"/>
      <c r="E34" s="16" t="s">
        <v>42</v>
      </c>
      <c r="F34" s="23" t="s">
        <v>78</v>
      </c>
    </row>
    <row r="35" spans="1:6" ht="17.100000000000001" customHeight="1">
      <c r="A35" s="84"/>
      <c r="B35" s="20" t="s">
        <v>39</v>
      </c>
      <c r="C35" s="22" t="s">
        <v>55</v>
      </c>
      <c r="D35" s="96"/>
      <c r="E35" s="16" t="s">
        <v>43</v>
      </c>
      <c r="F35" s="23"/>
    </row>
    <row r="36" spans="1:6" ht="27" customHeight="1">
      <c r="A36" s="85" t="s">
        <v>44</v>
      </c>
      <c r="B36" s="85"/>
      <c r="C36" s="85"/>
      <c r="D36" s="85"/>
      <c r="E36" s="85"/>
      <c r="F36" s="85"/>
    </row>
    <row r="37" spans="1:6" ht="17.100000000000001" customHeight="1">
      <c r="A37" s="82" t="s">
        <v>30</v>
      </c>
      <c r="B37" s="77" t="s">
        <v>393</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t="s">
        <v>79</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37" t="s">
        <v>29</v>
      </c>
      <c r="B44" s="86"/>
      <c r="C44" s="87"/>
      <c r="D44" s="37" t="s">
        <v>19</v>
      </c>
      <c r="E44" s="86"/>
      <c r="F44" s="87"/>
    </row>
    <row r="45" spans="1:6" ht="24" customHeight="1">
      <c r="A45" s="88" t="s">
        <v>11</v>
      </c>
      <c r="B45" s="89"/>
      <c r="C45" s="90"/>
      <c r="D45" s="35"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3"/>
      <c r="C47" s="3"/>
      <c r="D47" s="76"/>
      <c r="E47" s="3"/>
      <c r="F47" s="14"/>
    </row>
    <row r="48" spans="1:6" ht="17.100000000000001" customHeight="1">
      <c r="A48" s="75"/>
      <c r="B48" s="3"/>
      <c r="C48" s="3"/>
      <c r="D48" s="76"/>
      <c r="E48" s="3"/>
      <c r="F48" s="14"/>
    </row>
    <row r="49" spans="1:6" ht="17.100000000000001" customHeight="1">
      <c r="A49" s="75"/>
      <c r="B49" s="3"/>
      <c r="C49" s="3"/>
      <c r="D49" s="76"/>
      <c r="E49" s="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6:A49"/>
    <mergeCell ref="D46:D49"/>
    <mergeCell ref="B40:F40"/>
    <mergeCell ref="B41:F41"/>
    <mergeCell ref="B42:F42"/>
    <mergeCell ref="A40:A42"/>
    <mergeCell ref="A43:F43"/>
    <mergeCell ref="B44:C44"/>
    <mergeCell ref="E44:F44"/>
    <mergeCell ref="A45:C45"/>
    <mergeCell ref="E45:F45"/>
  </mergeCells>
  <phoneticPr fontId="5" type="noConversion"/>
  <pageMargins left="0.75000000000000011" right="0.75000000000000011" top="1" bottom="1" header="0.5" footer="0.5"/>
  <pageSetup paperSize="9" scale="60" orientation="portrait" horizontalDpi="4294967292" verticalDpi="4294967292" r:id="rId1"/>
</worksheet>
</file>

<file path=xl/worksheets/sheet10.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59" t="s">
        <v>4</v>
      </c>
      <c r="B2" s="15">
        <v>42410</v>
      </c>
      <c r="C2" s="5"/>
      <c r="D2" s="15"/>
      <c r="E2" s="6" t="s">
        <v>45</v>
      </c>
      <c r="F2" s="17"/>
      <c r="G2" s="29">
        <f>SUM(D4:D8)+SUM(F4:F8)</f>
        <v>0.99</v>
      </c>
    </row>
    <row r="3" spans="1:10" ht="24" customHeight="1">
      <c r="A3" s="104" t="s">
        <v>56</v>
      </c>
      <c r="B3" s="105"/>
      <c r="C3" s="25" t="s">
        <v>13</v>
      </c>
      <c r="D3" s="25" t="s">
        <v>47</v>
      </c>
      <c r="E3" s="25" t="s">
        <v>46</v>
      </c>
      <c r="F3" s="7" t="s">
        <v>47</v>
      </c>
    </row>
    <row r="4" spans="1:10" ht="17.100000000000001" customHeight="1">
      <c r="A4" s="59" t="s">
        <v>5</v>
      </c>
      <c r="B4" s="45">
        <v>963500</v>
      </c>
      <c r="C4" s="46" t="s">
        <v>54</v>
      </c>
      <c r="D4" s="47">
        <v>0.05</v>
      </c>
      <c r="E4" s="48" t="s">
        <v>49</v>
      </c>
      <c r="F4" s="47">
        <v>0.16</v>
      </c>
    </row>
    <row r="5" spans="1:10" ht="17.100000000000001" customHeight="1">
      <c r="A5" s="59" t="s">
        <v>6</v>
      </c>
      <c r="B5" s="49">
        <f>B6-B4</f>
        <v>1054850</v>
      </c>
      <c r="C5" s="48" t="s">
        <v>48</v>
      </c>
      <c r="D5" s="47">
        <v>0.24</v>
      </c>
      <c r="E5" s="48" t="s">
        <v>50</v>
      </c>
      <c r="F5" s="47">
        <v>0.05</v>
      </c>
      <c r="G5" s="30">
        <f>B7+B6</f>
        <v>22908800</v>
      </c>
    </row>
    <row r="6" spans="1:10" ht="17.100000000000001" customHeight="1">
      <c r="A6" s="59" t="s">
        <v>7</v>
      </c>
      <c r="B6" s="49">
        <v>2018350</v>
      </c>
      <c r="C6" s="46" t="s">
        <v>53</v>
      </c>
      <c r="D6" s="47">
        <v>0.12</v>
      </c>
      <c r="E6" s="48" t="s">
        <v>51</v>
      </c>
      <c r="F6" s="47">
        <v>0</v>
      </c>
      <c r="G6" s="50"/>
      <c r="H6" s="32"/>
    </row>
    <row r="7" spans="1:10" ht="17.100000000000001" customHeight="1">
      <c r="A7" s="59" t="s">
        <v>8</v>
      </c>
      <c r="B7" s="28">
        <v>20890450</v>
      </c>
      <c r="C7" s="48" t="s">
        <v>33</v>
      </c>
      <c r="D7" s="47">
        <v>0.21</v>
      </c>
      <c r="E7" s="48" t="s">
        <v>52</v>
      </c>
      <c r="F7" s="47">
        <v>0.13</v>
      </c>
      <c r="G7" s="31"/>
    </row>
    <row r="8" spans="1:10" ht="17.100000000000001" customHeight="1">
      <c r="A8" s="59" t="s">
        <v>12</v>
      </c>
      <c r="B8" s="28">
        <v>72842500</v>
      </c>
      <c r="C8" s="46" t="s">
        <v>34</v>
      </c>
      <c r="D8" s="47">
        <v>0.03</v>
      </c>
      <c r="E8" s="48"/>
      <c r="F8" s="47"/>
    </row>
    <row r="9" spans="1:10" ht="17.100000000000001" customHeight="1">
      <c r="A9" s="59" t="s">
        <v>27</v>
      </c>
      <c r="B9" s="51">
        <f>B7/B8</f>
        <v>0.28678930569379141</v>
      </c>
      <c r="C9" s="46"/>
      <c r="D9" s="47"/>
      <c r="E9" s="48"/>
      <c r="F9" s="12"/>
    </row>
    <row r="10" spans="1:10" ht="27.95" customHeight="1">
      <c r="A10" s="85" t="s">
        <v>25</v>
      </c>
      <c r="B10" s="85"/>
      <c r="C10" s="85"/>
      <c r="D10" s="85"/>
      <c r="E10" s="85"/>
      <c r="F10" s="85"/>
    </row>
    <row r="11" spans="1:10" ht="17.100000000000001" customHeight="1">
      <c r="A11" s="97" t="s">
        <v>26</v>
      </c>
      <c r="B11" s="59" t="s">
        <v>18</v>
      </c>
      <c r="C11" s="59" t="s">
        <v>14</v>
      </c>
      <c r="D11" s="59" t="s">
        <v>17</v>
      </c>
      <c r="E11" s="59"/>
      <c r="F11" s="16" t="s">
        <v>9</v>
      </c>
    </row>
    <row r="12" spans="1:10" ht="17.100000000000001" customHeight="1">
      <c r="A12" s="97"/>
      <c r="B12" s="21" t="s">
        <v>108</v>
      </c>
      <c r="C12" s="17" t="s">
        <v>270</v>
      </c>
      <c r="D12" s="106" t="s">
        <v>15</v>
      </c>
      <c r="E12" s="21" t="s">
        <v>274</v>
      </c>
      <c r="F12" s="17">
        <v>6</v>
      </c>
      <c r="J12" s="38">
        <v>93050750</v>
      </c>
    </row>
    <row r="13" spans="1:10" ht="17.100000000000001" customHeight="1">
      <c r="A13" s="97"/>
      <c r="B13" s="21" t="s">
        <v>110</v>
      </c>
      <c r="C13" s="17" t="s">
        <v>271</v>
      </c>
      <c r="D13" s="106"/>
      <c r="E13" s="21"/>
      <c r="F13" s="17"/>
    </row>
    <row r="14" spans="1:10" ht="17.100000000000001" customHeight="1">
      <c r="A14" s="97"/>
      <c r="B14" s="21" t="s">
        <v>111</v>
      </c>
      <c r="C14" s="17" t="s">
        <v>272</v>
      </c>
      <c r="D14" s="106" t="s">
        <v>16</v>
      </c>
      <c r="E14" s="21" t="s">
        <v>275</v>
      </c>
      <c r="F14" s="34">
        <v>0</v>
      </c>
    </row>
    <row r="15" spans="1:10" ht="17.100000000000001" customHeight="1">
      <c r="A15" s="97"/>
      <c r="B15" s="21" t="s">
        <v>114</v>
      </c>
      <c r="C15" s="17" t="s">
        <v>273</v>
      </c>
      <c r="D15" s="106"/>
      <c r="E15" s="21"/>
      <c r="F15" s="34"/>
    </row>
    <row r="16" spans="1:10" ht="27.95" customHeight="1">
      <c r="A16" s="85"/>
      <c r="B16" s="85"/>
      <c r="C16" s="85"/>
      <c r="D16" s="85"/>
      <c r="E16" s="85"/>
      <c r="F16" s="85"/>
    </row>
    <row r="17" spans="1:6" ht="18.95" customHeight="1">
      <c r="A17" s="2"/>
      <c r="B17" s="59" t="s">
        <v>32</v>
      </c>
      <c r="C17" s="59" t="s">
        <v>20</v>
      </c>
      <c r="D17" s="59" t="s">
        <v>21</v>
      </c>
      <c r="E17" s="100" t="s">
        <v>22</v>
      </c>
      <c r="F17" s="101"/>
    </row>
    <row r="18" spans="1:6" ht="17.100000000000001" customHeight="1">
      <c r="A18" s="97" t="s">
        <v>28</v>
      </c>
      <c r="B18" s="24">
        <v>0.5</v>
      </c>
      <c r="C18" s="24" t="s">
        <v>202</v>
      </c>
      <c r="D18" s="52" t="s">
        <v>203</v>
      </c>
      <c r="E18" s="98"/>
      <c r="F18" s="99"/>
    </row>
    <row r="19" spans="1:6" ht="17.100000000000001" customHeight="1">
      <c r="A19" s="97"/>
      <c r="B19" s="24">
        <v>0.5</v>
      </c>
      <c r="C19" s="24" t="s">
        <v>204</v>
      </c>
      <c r="D19" s="52">
        <v>2</v>
      </c>
      <c r="E19" s="98"/>
      <c r="F19" s="99"/>
    </row>
    <row r="20" spans="1:6" ht="17.100000000000001" customHeight="1">
      <c r="A20" s="97"/>
      <c r="B20" s="24">
        <v>0.60416666666666663</v>
      </c>
      <c r="C20" s="24" t="s">
        <v>205</v>
      </c>
      <c r="D20" s="52" t="s">
        <v>206</v>
      </c>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0.77083333333333337</v>
      </c>
      <c r="C24" s="24" t="s">
        <v>207</v>
      </c>
      <c r="D24" s="52">
        <v>3</v>
      </c>
      <c r="E24" s="98"/>
      <c r="F24" s="99"/>
    </row>
    <row r="25" spans="1:6" ht="17.100000000000001" customHeight="1">
      <c r="A25" s="97"/>
      <c r="B25" s="24">
        <v>0.85416666666666663</v>
      </c>
      <c r="C25" s="24" t="s">
        <v>208</v>
      </c>
      <c r="D25" s="52">
        <v>2</v>
      </c>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165</v>
      </c>
      <c r="D31" s="82" t="s">
        <v>19</v>
      </c>
      <c r="E31" s="59" t="s">
        <v>35</v>
      </c>
      <c r="F31" s="23" t="s">
        <v>250</v>
      </c>
    </row>
    <row r="32" spans="1:6" ht="17.100000000000001" customHeight="1">
      <c r="A32" s="93"/>
      <c r="B32" s="19" t="s">
        <v>36</v>
      </c>
      <c r="C32" s="22" t="s">
        <v>402</v>
      </c>
      <c r="D32" s="94"/>
      <c r="E32" s="16" t="s">
        <v>40</v>
      </c>
      <c r="F32" s="23" t="s">
        <v>151</v>
      </c>
    </row>
    <row r="33" spans="1:6" ht="17.100000000000001" customHeight="1">
      <c r="A33" s="93"/>
      <c r="B33" s="20" t="s">
        <v>37</v>
      </c>
      <c r="C33" s="22" t="s">
        <v>57</v>
      </c>
      <c r="D33" s="94"/>
      <c r="E33" s="16" t="s">
        <v>41</v>
      </c>
      <c r="F33" s="23" t="s">
        <v>251</v>
      </c>
    </row>
    <row r="34" spans="1:6" ht="17.100000000000001" customHeight="1">
      <c r="A34" s="83"/>
      <c r="B34" s="20" t="s">
        <v>38</v>
      </c>
      <c r="C34" s="22" t="s">
        <v>244</v>
      </c>
      <c r="D34" s="95"/>
      <c r="E34" s="16" t="s">
        <v>42</v>
      </c>
      <c r="F34" s="23"/>
    </row>
    <row r="35" spans="1:6" ht="17.100000000000001" customHeight="1">
      <c r="A35" s="84"/>
      <c r="B35" s="20" t="s">
        <v>39</v>
      </c>
      <c r="C35" s="22" t="s">
        <v>131</v>
      </c>
      <c r="D35" s="96"/>
      <c r="E35" s="16" t="s">
        <v>43</v>
      </c>
      <c r="F35" s="23"/>
    </row>
    <row r="36" spans="1:6" ht="27" customHeight="1">
      <c r="A36" s="85" t="s">
        <v>44</v>
      </c>
      <c r="B36" s="85"/>
      <c r="C36" s="85"/>
      <c r="D36" s="85"/>
      <c r="E36" s="85"/>
      <c r="F36" s="85"/>
    </row>
    <row r="37" spans="1:6" ht="17.100000000000001" customHeight="1">
      <c r="A37" s="82" t="s">
        <v>30</v>
      </c>
      <c r="B37" s="77" t="s">
        <v>403</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t="s">
        <v>196</v>
      </c>
      <c r="C40" s="78"/>
      <c r="D40" s="78"/>
      <c r="E40" s="78"/>
      <c r="F40" s="79"/>
    </row>
    <row r="41" spans="1:6" ht="17.100000000000001" customHeight="1">
      <c r="A41" s="83"/>
      <c r="B41" s="127" t="s">
        <v>389</v>
      </c>
      <c r="C41" s="119"/>
      <c r="D41" s="119"/>
      <c r="E41" s="119"/>
      <c r="F41" s="120"/>
    </row>
    <row r="42" spans="1:6" ht="17.100000000000001" customHeight="1">
      <c r="A42" s="84"/>
      <c r="B42" s="116"/>
      <c r="C42" s="117"/>
      <c r="D42" s="117"/>
      <c r="E42" s="117"/>
      <c r="F42" s="118"/>
    </row>
    <row r="43" spans="1:6" ht="24" customHeight="1">
      <c r="A43" s="85" t="s">
        <v>31</v>
      </c>
      <c r="B43" s="85"/>
      <c r="C43" s="85"/>
      <c r="D43" s="85"/>
      <c r="E43" s="85"/>
      <c r="F43" s="85"/>
    </row>
    <row r="44" spans="1:6" ht="27" customHeight="1">
      <c r="A44" s="58" t="s">
        <v>29</v>
      </c>
      <c r="B44" s="86"/>
      <c r="C44" s="87"/>
      <c r="D44" s="58" t="s">
        <v>19</v>
      </c>
      <c r="E44" s="86"/>
      <c r="F44" s="87"/>
    </row>
    <row r="45" spans="1:6" ht="24" customHeight="1">
      <c r="A45" s="88" t="s">
        <v>11</v>
      </c>
      <c r="B45" s="89"/>
      <c r="C45" s="90"/>
      <c r="D45" s="57"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45:C45"/>
    <mergeCell ref="E45:F45"/>
    <mergeCell ref="A46:A49"/>
    <mergeCell ref="D46:D49"/>
    <mergeCell ref="A40:A42"/>
    <mergeCell ref="B40:F40"/>
    <mergeCell ref="B41:F41"/>
    <mergeCell ref="B42:F42"/>
    <mergeCell ref="A43:F43"/>
    <mergeCell ref="B44:C44"/>
    <mergeCell ref="E44:F44"/>
    <mergeCell ref="A30:F30"/>
    <mergeCell ref="A31:A35"/>
    <mergeCell ref="D31:D35"/>
    <mergeCell ref="A36:F36"/>
    <mergeCell ref="A37:A39"/>
    <mergeCell ref="B37:F37"/>
    <mergeCell ref="B38:F38"/>
    <mergeCell ref="B39:F39"/>
    <mergeCell ref="A24:A29"/>
    <mergeCell ref="E24:F24"/>
    <mergeCell ref="E25:F25"/>
    <mergeCell ref="E26:F26"/>
    <mergeCell ref="E27:F27"/>
    <mergeCell ref="E28:F28"/>
    <mergeCell ref="E29:F29"/>
    <mergeCell ref="A16:F16"/>
    <mergeCell ref="E17:F17"/>
    <mergeCell ref="A18:A23"/>
    <mergeCell ref="E18:F18"/>
    <mergeCell ref="E19:F19"/>
    <mergeCell ref="E20:F20"/>
    <mergeCell ref="E21:F21"/>
    <mergeCell ref="E22:F22"/>
    <mergeCell ref="E23:F23"/>
    <mergeCell ref="A1:F1"/>
    <mergeCell ref="A3:B3"/>
    <mergeCell ref="A10:F10"/>
    <mergeCell ref="A11:A15"/>
    <mergeCell ref="D12:D13"/>
    <mergeCell ref="D14:D15"/>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11.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3" zoomScale="110" zoomScaleNormal="110" zoomScalePageLayoutView="11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59" t="s">
        <v>4</v>
      </c>
      <c r="B2" s="15">
        <v>42411</v>
      </c>
      <c r="C2" s="5"/>
      <c r="D2" s="15"/>
      <c r="E2" s="6" t="s">
        <v>45</v>
      </c>
      <c r="F2" s="17"/>
      <c r="G2" s="29">
        <f>SUM(D4:D8)+SUM(F4:F8)</f>
        <v>1.01</v>
      </c>
    </row>
    <row r="3" spans="1:10" ht="24" customHeight="1">
      <c r="A3" s="104" t="s">
        <v>56</v>
      </c>
      <c r="B3" s="105"/>
      <c r="C3" s="25" t="s">
        <v>13</v>
      </c>
      <c r="D3" s="25" t="s">
        <v>47</v>
      </c>
      <c r="E3" s="25" t="s">
        <v>46</v>
      </c>
      <c r="F3" s="7" t="s">
        <v>47</v>
      </c>
    </row>
    <row r="4" spans="1:10" ht="17.100000000000001" customHeight="1">
      <c r="A4" s="59" t="s">
        <v>5</v>
      </c>
      <c r="B4" s="45">
        <v>238300</v>
      </c>
      <c r="C4" s="46" t="s">
        <v>54</v>
      </c>
      <c r="D4" s="47">
        <v>0.05</v>
      </c>
      <c r="E4" s="48" t="s">
        <v>49</v>
      </c>
      <c r="F4" s="47">
        <v>0</v>
      </c>
    </row>
    <row r="5" spans="1:10" ht="17.100000000000001" customHeight="1">
      <c r="A5" s="59" t="s">
        <v>6</v>
      </c>
      <c r="B5" s="49">
        <f>B6-B4</f>
        <v>627700</v>
      </c>
      <c r="C5" s="48" t="s">
        <v>48</v>
      </c>
      <c r="D5" s="47">
        <v>0.13</v>
      </c>
      <c r="E5" s="48" t="s">
        <v>50</v>
      </c>
      <c r="F5" s="47">
        <v>0</v>
      </c>
      <c r="G5" s="30">
        <f>B7+B6</f>
        <v>22622450</v>
      </c>
    </row>
    <row r="6" spans="1:10" ht="17.100000000000001" customHeight="1">
      <c r="A6" s="59" t="s">
        <v>7</v>
      </c>
      <c r="B6" s="49">
        <v>866000</v>
      </c>
      <c r="C6" s="46" t="s">
        <v>53</v>
      </c>
      <c r="D6" s="47">
        <v>0.24</v>
      </c>
      <c r="E6" s="48" t="s">
        <v>51</v>
      </c>
      <c r="F6" s="47">
        <v>0</v>
      </c>
      <c r="G6" s="50"/>
      <c r="H6" s="32"/>
    </row>
    <row r="7" spans="1:10" ht="17.100000000000001" customHeight="1">
      <c r="A7" s="59" t="s">
        <v>8</v>
      </c>
      <c r="B7" s="28">
        <v>21756450</v>
      </c>
      <c r="C7" s="48" t="s">
        <v>33</v>
      </c>
      <c r="D7" s="47">
        <v>0.39</v>
      </c>
      <c r="E7" s="48" t="s">
        <v>52</v>
      </c>
      <c r="F7" s="47">
        <v>0.17</v>
      </c>
      <c r="G7" s="31"/>
    </row>
    <row r="8" spans="1:10" ht="17.100000000000001" customHeight="1">
      <c r="A8" s="59" t="s">
        <v>12</v>
      </c>
      <c r="B8" s="28">
        <v>72842500</v>
      </c>
      <c r="C8" s="46" t="s">
        <v>34</v>
      </c>
      <c r="D8" s="47">
        <v>0.03</v>
      </c>
      <c r="E8" s="48"/>
      <c r="F8" s="47"/>
    </row>
    <row r="9" spans="1:10" ht="17.100000000000001" customHeight="1">
      <c r="A9" s="59" t="s">
        <v>27</v>
      </c>
      <c r="B9" s="51">
        <f>B7/B8</f>
        <v>0.29867796959192777</v>
      </c>
      <c r="C9" s="46"/>
      <c r="D9" s="47"/>
      <c r="E9" s="48"/>
      <c r="F9" s="12"/>
    </row>
    <row r="10" spans="1:10" ht="27.95" customHeight="1">
      <c r="A10" s="85" t="s">
        <v>25</v>
      </c>
      <c r="B10" s="85"/>
      <c r="C10" s="85"/>
      <c r="D10" s="85"/>
      <c r="E10" s="85"/>
      <c r="F10" s="85"/>
    </row>
    <row r="11" spans="1:10" ht="17.100000000000001" customHeight="1">
      <c r="A11" s="97" t="s">
        <v>26</v>
      </c>
      <c r="B11" s="59" t="s">
        <v>18</v>
      </c>
      <c r="C11" s="59" t="s">
        <v>14</v>
      </c>
      <c r="D11" s="59" t="s">
        <v>17</v>
      </c>
      <c r="E11" s="59"/>
      <c r="F11" s="16" t="s">
        <v>9</v>
      </c>
    </row>
    <row r="12" spans="1:10" ht="17.100000000000001" customHeight="1">
      <c r="A12" s="97"/>
      <c r="B12" s="21" t="s">
        <v>108</v>
      </c>
      <c r="C12" s="17" t="s">
        <v>276</v>
      </c>
      <c r="D12" s="106" t="s">
        <v>15</v>
      </c>
      <c r="E12" s="21" t="s">
        <v>280</v>
      </c>
      <c r="F12" s="17">
        <v>5</v>
      </c>
      <c r="J12" s="38">
        <v>93050750</v>
      </c>
    </row>
    <row r="13" spans="1:10" ht="17.100000000000001" customHeight="1">
      <c r="A13" s="97"/>
      <c r="B13" s="21" t="s">
        <v>110</v>
      </c>
      <c r="C13" s="17" t="s">
        <v>277</v>
      </c>
      <c r="D13" s="106"/>
      <c r="E13" s="21"/>
      <c r="F13" s="17"/>
    </row>
    <row r="14" spans="1:10" ht="17.100000000000001" customHeight="1">
      <c r="A14" s="97"/>
      <c r="B14" s="21" t="s">
        <v>111</v>
      </c>
      <c r="C14" s="17" t="s">
        <v>278</v>
      </c>
      <c r="D14" s="106" t="s">
        <v>16</v>
      </c>
      <c r="E14" s="21" t="s">
        <v>281</v>
      </c>
      <c r="F14" s="34">
        <v>0</v>
      </c>
    </row>
    <row r="15" spans="1:10" ht="17.100000000000001" customHeight="1">
      <c r="A15" s="97"/>
      <c r="B15" s="21" t="s">
        <v>114</v>
      </c>
      <c r="C15" s="17" t="s">
        <v>279</v>
      </c>
      <c r="D15" s="106"/>
      <c r="E15" s="21"/>
      <c r="F15" s="34"/>
    </row>
    <row r="16" spans="1:10" ht="27.95" customHeight="1">
      <c r="A16" s="85"/>
      <c r="B16" s="85"/>
      <c r="C16" s="85"/>
      <c r="D16" s="85"/>
      <c r="E16" s="85"/>
      <c r="F16" s="85"/>
    </row>
    <row r="17" spans="1:6" ht="18.95" customHeight="1">
      <c r="A17" s="2"/>
      <c r="B17" s="59" t="s">
        <v>32</v>
      </c>
      <c r="C17" s="59" t="s">
        <v>20</v>
      </c>
      <c r="D17" s="59" t="s">
        <v>21</v>
      </c>
      <c r="E17" s="100" t="s">
        <v>22</v>
      </c>
      <c r="F17" s="101"/>
    </row>
    <row r="18" spans="1:6" ht="17.100000000000001" customHeight="1">
      <c r="A18" s="97" t="s">
        <v>28</v>
      </c>
      <c r="B18" s="24">
        <v>0.5</v>
      </c>
      <c r="C18" s="24" t="s">
        <v>209</v>
      </c>
      <c r="D18" s="52">
        <v>4</v>
      </c>
      <c r="E18" s="98"/>
      <c r="F18" s="99"/>
    </row>
    <row r="19" spans="1:6" ht="17.100000000000001" customHeight="1">
      <c r="A19" s="97"/>
      <c r="B19" s="24">
        <v>0.5</v>
      </c>
      <c r="C19" s="24" t="s">
        <v>210</v>
      </c>
      <c r="D19" s="52">
        <v>2</v>
      </c>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0.75</v>
      </c>
      <c r="C24" s="24" t="s">
        <v>211</v>
      </c>
      <c r="D24" s="52" t="s">
        <v>212</v>
      </c>
      <c r="E24" s="98"/>
      <c r="F24" s="99"/>
    </row>
    <row r="25" spans="1:6" ht="17.100000000000001" customHeight="1">
      <c r="A25" s="97"/>
      <c r="B25" s="24">
        <v>0.75</v>
      </c>
      <c r="C25" s="24" t="s">
        <v>213</v>
      </c>
      <c r="D25" s="52">
        <v>2</v>
      </c>
      <c r="E25" s="98"/>
      <c r="F25" s="99"/>
    </row>
    <row r="26" spans="1:6" ht="17.100000000000001" customHeight="1">
      <c r="A26" s="97"/>
      <c r="B26" s="24">
        <v>0.8125</v>
      </c>
      <c r="C26" s="24" t="s">
        <v>214</v>
      </c>
      <c r="D26" s="52">
        <v>2</v>
      </c>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245</v>
      </c>
      <c r="D31" s="82" t="s">
        <v>19</v>
      </c>
      <c r="E31" s="59" t="s">
        <v>35</v>
      </c>
      <c r="F31" s="23" t="s">
        <v>252</v>
      </c>
    </row>
    <row r="32" spans="1:6" ht="17.100000000000001" customHeight="1">
      <c r="A32" s="93"/>
      <c r="B32" s="19" t="s">
        <v>36</v>
      </c>
      <c r="C32" s="22" t="s">
        <v>125</v>
      </c>
      <c r="D32" s="94"/>
      <c r="E32" s="16" t="s">
        <v>40</v>
      </c>
      <c r="F32" s="23" t="s">
        <v>253</v>
      </c>
    </row>
    <row r="33" spans="1:6" ht="17.100000000000001" customHeight="1">
      <c r="A33" s="93"/>
      <c r="B33" s="20" t="s">
        <v>37</v>
      </c>
      <c r="C33" s="22" t="s">
        <v>57</v>
      </c>
      <c r="D33" s="94"/>
      <c r="E33" s="16" t="s">
        <v>41</v>
      </c>
      <c r="F33" s="23" t="s">
        <v>254</v>
      </c>
    </row>
    <row r="34" spans="1:6" ht="17.100000000000001" customHeight="1">
      <c r="A34" s="83"/>
      <c r="B34" s="20" t="s">
        <v>38</v>
      </c>
      <c r="C34" s="22" t="s">
        <v>165</v>
      </c>
      <c r="D34" s="95"/>
      <c r="E34" s="16" t="s">
        <v>42</v>
      </c>
      <c r="F34" s="23"/>
    </row>
    <row r="35" spans="1:6" ht="17.100000000000001" customHeight="1">
      <c r="A35" s="84"/>
      <c r="B35" s="20" t="s">
        <v>39</v>
      </c>
      <c r="C35" s="22" t="s">
        <v>131</v>
      </c>
      <c r="D35" s="96"/>
      <c r="E35" s="16" t="s">
        <v>43</v>
      </c>
      <c r="F35" s="23"/>
    </row>
    <row r="36" spans="1:6" ht="27" customHeight="1">
      <c r="A36" s="85" t="s">
        <v>44</v>
      </c>
      <c r="B36" s="85"/>
      <c r="C36" s="85"/>
      <c r="D36" s="85"/>
      <c r="E36" s="85"/>
      <c r="F36" s="85"/>
    </row>
    <row r="37" spans="1:6" ht="17.100000000000001" customHeight="1">
      <c r="A37" s="82" t="s">
        <v>30</v>
      </c>
      <c r="B37" s="77" t="s">
        <v>406</v>
      </c>
      <c r="C37" s="78"/>
      <c r="D37" s="78"/>
      <c r="E37" s="78"/>
      <c r="F37" s="79"/>
    </row>
    <row r="38" spans="1:6" ht="17.100000000000001" customHeight="1">
      <c r="A38" s="83"/>
      <c r="B38" s="77" t="s">
        <v>407</v>
      </c>
      <c r="C38" s="78"/>
      <c r="D38" s="78"/>
      <c r="E38" s="78"/>
      <c r="F38" s="79"/>
    </row>
    <row r="39" spans="1:6" ht="17.100000000000001" customHeight="1">
      <c r="A39" s="84"/>
      <c r="B39" s="77"/>
      <c r="C39" s="80"/>
      <c r="D39" s="80"/>
      <c r="E39" s="80"/>
      <c r="F39" s="81"/>
    </row>
    <row r="40" spans="1:6" ht="17.100000000000001" customHeight="1">
      <c r="A40" s="82" t="s">
        <v>19</v>
      </c>
      <c r="B40" s="77" t="s">
        <v>448</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58" t="s">
        <v>29</v>
      </c>
      <c r="B44" s="86"/>
      <c r="C44" s="87"/>
      <c r="D44" s="58" t="s">
        <v>19</v>
      </c>
      <c r="E44" s="86"/>
      <c r="F44" s="87"/>
    </row>
    <row r="45" spans="1:6" ht="24" customHeight="1">
      <c r="A45" s="88" t="s">
        <v>11</v>
      </c>
      <c r="B45" s="89"/>
      <c r="C45" s="90"/>
      <c r="D45" s="57"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45:C45"/>
    <mergeCell ref="E45:F45"/>
    <mergeCell ref="A46:A49"/>
    <mergeCell ref="D46:D49"/>
    <mergeCell ref="A40:A42"/>
    <mergeCell ref="B40:F40"/>
    <mergeCell ref="B41:F41"/>
    <mergeCell ref="B42:F42"/>
    <mergeCell ref="A43:F43"/>
    <mergeCell ref="B44:C44"/>
    <mergeCell ref="E44:F44"/>
    <mergeCell ref="A30:F30"/>
    <mergeCell ref="A31:A35"/>
    <mergeCell ref="D31:D35"/>
    <mergeCell ref="A36:F36"/>
    <mergeCell ref="A37:A39"/>
    <mergeCell ref="B37:F37"/>
    <mergeCell ref="B38:F38"/>
    <mergeCell ref="B39:F39"/>
    <mergeCell ref="A24:A29"/>
    <mergeCell ref="E24:F24"/>
    <mergeCell ref="E25:F25"/>
    <mergeCell ref="E26:F26"/>
    <mergeCell ref="E27:F27"/>
    <mergeCell ref="E28:F28"/>
    <mergeCell ref="E29:F29"/>
    <mergeCell ref="A16:F16"/>
    <mergeCell ref="E17:F17"/>
    <mergeCell ref="A18:A23"/>
    <mergeCell ref="E18:F18"/>
    <mergeCell ref="E19:F19"/>
    <mergeCell ref="E20:F20"/>
    <mergeCell ref="E21:F21"/>
    <mergeCell ref="E22:F22"/>
    <mergeCell ref="E23:F23"/>
    <mergeCell ref="A1:F1"/>
    <mergeCell ref="A3:B3"/>
    <mergeCell ref="A10:F10"/>
    <mergeCell ref="A11:A15"/>
    <mergeCell ref="D12:D13"/>
    <mergeCell ref="D14:D15"/>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12.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3"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59" t="s">
        <v>4</v>
      </c>
      <c r="B2" s="15">
        <v>42412</v>
      </c>
      <c r="C2" s="5"/>
      <c r="D2" s="15"/>
      <c r="E2" s="6" t="s">
        <v>45</v>
      </c>
      <c r="F2" s="17"/>
      <c r="G2" s="29">
        <f>SUM(D4:D8)+SUM(F4:F8)</f>
        <v>1</v>
      </c>
    </row>
    <row r="3" spans="1:10" ht="24" customHeight="1">
      <c r="A3" s="104" t="s">
        <v>56</v>
      </c>
      <c r="B3" s="105"/>
      <c r="C3" s="25" t="s">
        <v>13</v>
      </c>
      <c r="D3" s="25" t="s">
        <v>47</v>
      </c>
      <c r="E3" s="25" t="s">
        <v>46</v>
      </c>
      <c r="F3" s="7" t="s">
        <v>47</v>
      </c>
    </row>
    <row r="4" spans="1:10" ht="17.100000000000001" customHeight="1">
      <c r="A4" s="59" t="s">
        <v>5</v>
      </c>
      <c r="B4" s="45">
        <v>565000</v>
      </c>
      <c r="C4" s="46" t="s">
        <v>54</v>
      </c>
      <c r="D4" s="47">
        <v>0.06</v>
      </c>
      <c r="E4" s="48" t="s">
        <v>49</v>
      </c>
      <c r="F4" s="47">
        <v>0.13</v>
      </c>
    </row>
    <row r="5" spans="1:10" ht="17.100000000000001" customHeight="1">
      <c r="A5" s="59" t="s">
        <v>6</v>
      </c>
      <c r="B5" s="49">
        <f>B6-B4</f>
        <v>1585000</v>
      </c>
      <c r="C5" s="48" t="s">
        <v>48</v>
      </c>
      <c r="D5" s="47">
        <v>0.09</v>
      </c>
      <c r="E5" s="48" t="s">
        <v>50</v>
      </c>
      <c r="F5" s="47">
        <v>0</v>
      </c>
      <c r="G5" s="30">
        <f>B7+B6</f>
        <v>26056450</v>
      </c>
    </row>
    <row r="6" spans="1:10" ht="17.100000000000001" customHeight="1">
      <c r="A6" s="59" t="s">
        <v>7</v>
      </c>
      <c r="B6" s="49">
        <v>2150000</v>
      </c>
      <c r="C6" s="46" t="s">
        <v>53</v>
      </c>
      <c r="D6" s="47">
        <v>0.05</v>
      </c>
      <c r="E6" s="48" t="s">
        <v>51</v>
      </c>
      <c r="F6" s="47">
        <v>0.33</v>
      </c>
      <c r="G6" s="50"/>
      <c r="H6" s="32"/>
    </row>
    <row r="7" spans="1:10" ht="17.100000000000001" customHeight="1">
      <c r="A7" s="59" t="s">
        <v>8</v>
      </c>
      <c r="B7" s="28">
        <v>23906450</v>
      </c>
      <c r="C7" s="48" t="s">
        <v>33</v>
      </c>
      <c r="D7" s="47">
        <v>0.19</v>
      </c>
      <c r="E7" s="48" t="s">
        <v>52</v>
      </c>
      <c r="F7" s="47">
        <v>0.14000000000000001</v>
      </c>
      <c r="G7" s="31"/>
    </row>
    <row r="8" spans="1:10" ht="17.100000000000001" customHeight="1">
      <c r="A8" s="59" t="s">
        <v>12</v>
      </c>
      <c r="B8" s="28">
        <v>72842500</v>
      </c>
      <c r="C8" s="46" t="s">
        <v>34</v>
      </c>
      <c r="D8" s="47">
        <v>0.01</v>
      </c>
      <c r="E8" s="48"/>
      <c r="F8" s="47"/>
    </row>
    <row r="9" spans="1:10" ht="17.100000000000001" customHeight="1">
      <c r="A9" s="59" t="s">
        <v>27</v>
      </c>
      <c r="B9" s="51">
        <f>B7/B8</f>
        <v>0.32819370559769367</v>
      </c>
      <c r="C9" s="46"/>
      <c r="D9" s="47"/>
      <c r="E9" s="48"/>
      <c r="F9" s="12"/>
    </row>
    <row r="10" spans="1:10" ht="27.95" customHeight="1">
      <c r="A10" s="85" t="s">
        <v>25</v>
      </c>
      <c r="B10" s="85"/>
      <c r="C10" s="85"/>
      <c r="D10" s="85"/>
      <c r="E10" s="85"/>
      <c r="F10" s="85"/>
    </row>
    <row r="11" spans="1:10" ht="17.100000000000001" customHeight="1">
      <c r="A11" s="97" t="s">
        <v>26</v>
      </c>
      <c r="B11" s="59" t="s">
        <v>18</v>
      </c>
      <c r="C11" s="59" t="s">
        <v>14</v>
      </c>
      <c r="D11" s="59" t="s">
        <v>17</v>
      </c>
      <c r="E11" s="59"/>
      <c r="F11" s="16" t="s">
        <v>9</v>
      </c>
    </row>
    <row r="12" spans="1:10" ht="17.100000000000001" customHeight="1">
      <c r="A12" s="97"/>
      <c r="B12" s="21" t="s">
        <v>108</v>
      </c>
      <c r="C12" s="17" t="s">
        <v>282</v>
      </c>
      <c r="D12" s="106" t="s">
        <v>15</v>
      </c>
      <c r="E12" s="21" t="s">
        <v>63</v>
      </c>
      <c r="F12" s="17">
        <v>9</v>
      </c>
      <c r="J12" s="38">
        <v>93050750</v>
      </c>
    </row>
    <row r="13" spans="1:10" ht="17.100000000000001" customHeight="1">
      <c r="A13" s="97"/>
      <c r="B13" s="21" t="s">
        <v>110</v>
      </c>
      <c r="C13" s="17" t="s">
        <v>283</v>
      </c>
      <c r="D13" s="106"/>
      <c r="E13" s="21"/>
      <c r="F13" s="17"/>
    </row>
    <row r="14" spans="1:10" ht="17.100000000000001" customHeight="1">
      <c r="A14" s="97"/>
      <c r="B14" s="21" t="s">
        <v>111</v>
      </c>
      <c r="C14" s="17" t="s">
        <v>284</v>
      </c>
      <c r="D14" s="106" t="s">
        <v>16</v>
      </c>
      <c r="E14" s="21" t="s">
        <v>64</v>
      </c>
      <c r="F14" s="34">
        <v>0</v>
      </c>
    </row>
    <row r="15" spans="1:10" ht="17.100000000000001" customHeight="1">
      <c r="A15" s="97"/>
      <c r="B15" s="21" t="s">
        <v>114</v>
      </c>
      <c r="C15" s="17" t="s">
        <v>279</v>
      </c>
      <c r="D15" s="106"/>
      <c r="E15" s="21"/>
      <c r="F15" s="34"/>
    </row>
    <row r="16" spans="1:10" ht="27.95" customHeight="1">
      <c r="A16" s="85"/>
      <c r="B16" s="85"/>
      <c r="C16" s="85"/>
      <c r="D16" s="85"/>
      <c r="E16" s="85"/>
      <c r="F16" s="85"/>
    </row>
    <row r="17" spans="1:6" ht="18.95" customHeight="1">
      <c r="A17" s="2"/>
      <c r="B17" s="59" t="s">
        <v>32</v>
      </c>
      <c r="C17" s="59" t="s">
        <v>20</v>
      </c>
      <c r="D17" s="59" t="s">
        <v>21</v>
      </c>
      <c r="E17" s="100" t="s">
        <v>22</v>
      </c>
      <c r="F17" s="101"/>
    </row>
    <row r="18" spans="1:6" ht="17.100000000000001" customHeight="1">
      <c r="A18" s="97" t="s">
        <v>28</v>
      </c>
      <c r="B18" s="24">
        <v>0.52083333333333337</v>
      </c>
      <c r="C18" s="24" t="s">
        <v>215</v>
      </c>
      <c r="D18" s="52">
        <v>3</v>
      </c>
      <c r="E18" s="98"/>
      <c r="F18" s="99"/>
    </row>
    <row r="19" spans="1:6" ht="17.100000000000001" customHeight="1">
      <c r="A19" s="97"/>
      <c r="B19" s="24"/>
      <c r="C19" s="24"/>
      <c r="D19" s="52"/>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0.77083333333333337</v>
      </c>
      <c r="C24" s="24" t="s">
        <v>216</v>
      </c>
      <c r="D24" s="52">
        <v>4</v>
      </c>
      <c r="E24" s="98"/>
      <c r="F24" s="99"/>
    </row>
    <row r="25" spans="1:6" ht="17.100000000000001" customHeight="1">
      <c r="A25" s="97"/>
      <c r="B25" s="24">
        <v>0.79166666666666663</v>
      </c>
      <c r="C25" s="24" t="s">
        <v>217</v>
      </c>
      <c r="D25" s="52">
        <v>2</v>
      </c>
      <c r="E25" s="98"/>
      <c r="F25" s="99"/>
    </row>
    <row r="26" spans="1:6" ht="17.100000000000001" customHeight="1">
      <c r="A26" s="97"/>
      <c r="B26" s="24">
        <v>0.79166666666666663</v>
      </c>
      <c r="C26" s="24" t="s">
        <v>218</v>
      </c>
      <c r="D26" s="52">
        <v>6</v>
      </c>
      <c r="E26" s="98"/>
      <c r="F26" s="99"/>
    </row>
    <row r="27" spans="1:6" ht="17.100000000000001" customHeight="1">
      <c r="A27" s="97"/>
      <c r="B27" s="24">
        <v>0.79166666666666663</v>
      </c>
      <c r="C27" s="24" t="s">
        <v>219</v>
      </c>
      <c r="D27" s="52">
        <v>4</v>
      </c>
      <c r="E27" s="98"/>
      <c r="F27" s="99"/>
    </row>
    <row r="28" spans="1:6" ht="17.100000000000001" customHeight="1">
      <c r="A28" s="97"/>
      <c r="B28" s="24">
        <v>0.79166666666666663</v>
      </c>
      <c r="C28" s="24" t="s">
        <v>220</v>
      </c>
      <c r="D28" s="52">
        <v>7</v>
      </c>
      <c r="E28" s="98" t="s">
        <v>221</v>
      </c>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246</v>
      </c>
      <c r="D31" s="82" t="s">
        <v>19</v>
      </c>
      <c r="E31" s="59" t="s">
        <v>35</v>
      </c>
      <c r="F31" s="23" t="s">
        <v>255</v>
      </c>
    </row>
    <row r="32" spans="1:6" ht="17.100000000000001" customHeight="1">
      <c r="A32" s="93"/>
      <c r="B32" s="19" t="s">
        <v>36</v>
      </c>
      <c r="C32" s="22" t="s">
        <v>192</v>
      </c>
      <c r="D32" s="94"/>
      <c r="E32" s="16" t="s">
        <v>40</v>
      </c>
      <c r="F32" s="23" t="s">
        <v>151</v>
      </c>
    </row>
    <row r="33" spans="1:6" ht="17.100000000000001" customHeight="1">
      <c r="A33" s="93"/>
      <c r="B33" s="20" t="s">
        <v>37</v>
      </c>
      <c r="C33" s="22" t="s">
        <v>57</v>
      </c>
      <c r="D33" s="94"/>
      <c r="E33" s="16" t="s">
        <v>41</v>
      </c>
      <c r="F33" s="23" t="s">
        <v>164</v>
      </c>
    </row>
    <row r="34" spans="1:6" ht="17.100000000000001" customHeight="1">
      <c r="A34" s="83"/>
      <c r="B34" s="20" t="s">
        <v>38</v>
      </c>
      <c r="C34" s="22" t="s">
        <v>194</v>
      </c>
      <c r="D34" s="95"/>
      <c r="E34" s="16" t="s">
        <v>42</v>
      </c>
      <c r="F34" s="23"/>
    </row>
    <row r="35" spans="1:6" ht="17.100000000000001" customHeight="1">
      <c r="A35" s="84"/>
      <c r="B35" s="20" t="s">
        <v>39</v>
      </c>
      <c r="C35" s="22" t="s">
        <v>55</v>
      </c>
      <c r="D35" s="96"/>
      <c r="E35" s="16" t="s">
        <v>43</v>
      </c>
      <c r="F35" s="23"/>
    </row>
    <row r="36" spans="1:6" ht="27" customHeight="1">
      <c r="A36" s="85" t="s">
        <v>44</v>
      </c>
      <c r="B36" s="85"/>
      <c r="C36" s="85"/>
      <c r="D36" s="85"/>
      <c r="E36" s="85"/>
      <c r="F36" s="85"/>
    </row>
    <row r="37" spans="1:6" ht="17.100000000000001" customHeight="1">
      <c r="A37" s="82" t="s">
        <v>30</v>
      </c>
      <c r="B37" s="77" t="s">
        <v>404</v>
      </c>
      <c r="C37" s="78"/>
      <c r="D37" s="78"/>
      <c r="E37" s="78"/>
      <c r="F37" s="79"/>
    </row>
    <row r="38" spans="1:6" ht="17.100000000000001" customHeight="1">
      <c r="A38" s="83"/>
      <c r="B38" s="77" t="s">
        <v>405</v>
      </c>
      <c r="C38" s="78"/>
      <c r="D38" s="78"/>
      <c r="E38" s="78"/>
      <c r="F38" s="79"/>
    </row>
    <row r="39" spans="1:6" ht="17.100000000000001" customHeight="1">
      <c r="A39" s="84"/>
      <c r="B39" s="77" t="s">
        <v>407</v>
      </c>
      <c r="C39" s="78"/>
      <c r="D39" s="78"/>
      <c r="E39" s="78"/>
      <c r="F39" s="79"/>
    </row>
    <row r="40" spans="1:6" ht="17.100000000000001" customHeight="1">
      <c r="A40" s="82" t="s">
        <v>19</v>
      </c>
      <c r="B40" s="77" t="s">
        <v>449</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58" t="s">
        <v>29</v>
      </c>
      <c r="B44" s="86"/>
      <c r="C44" s="87"/>
      <c r="D44" s="58" t="s">
        <v>19</v>
      </c>
      <c r="E44" s="86"/>
      <c r="F44" s="87"/>
    </row>
    <row r="45" spans="1:6" ht="24" customHeight="1">
      <c r="A45" s="88" t="s">
        <v>11</v>
      </c>
      <c r="B45" s="89"/>
      <c r="C45" s="90"/>
      <c r="D45" s="57" t="s">
        <v>10</v>
      </c>
      <c r="E45" s="91" t="str">
        <f>B39</f>
        <v>* 발렌타인 메뉴 시연</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45:C45"/>
    <mergeCell ref="E45:F45"/>
    <mergeCell ref="A46:A49"/>
    <mergeCell ref="D46:D49"/>
    <mergeCell ref="A40:A42"/>
    <mergeCell ref="B40:F40"/>
    <mergeCell ref="B41:F41"/>
    <mergeCell ref="B42:F42"/>
    <mergeCell ref="A43:F43"/>
    <mergeCell ref="B44:C44"/>
    <mergeCell ref="E44:F44"/>
    <mergeCell ref="A30:F30"/>
    <mergeCell ref="A31:A35"/>
    <mergeCell ref="D31:D35"/>
    <mergeCell ref="A36:F36"/>
    <mergeCell ref="A37:A39"/>
    <mergeCell ref="B37:F37"/>
    <mergeCell ref="B38:F38"/>
    <mergeCell ref="B39:F39"/>
    <mergeCell ref="A24:A29"/>
    <mergeCell ref="E24:F24"/>
    <mergeCell ref="E25:F25"/>
    <mergeCell ref="E26:F26"/>
    <mergeCell ref="E27:F27"/>
    <mergeCell ref="E28:F28"/>
    <mergeCell ref="E29:F29"/>
    <mergeCell ref="A16:F16"/>
    <mergeCell ref="E17:F17"/>
    <mergeCell ref="A18:A23"/>
    <mergeCell ref="E18:F18"/>
    <mergeCell ref="E19:F19"/>
    <mergeCell ref="E20:F20"/>
    <mergeCell ref="E21:F21"/>
    <mergeCell ref="E22:F22"/>
    <mergeCell ref="E23:F23"/>
    <mergeCell ref="A1:F1"/>
    <mergeCell ref="A3:B3"/>
    <mergeCell ref="A10:F10"/>
    <mergeCell ref="A11:A15"/>
    <mergeCell ref="D12:D13"/>
    <mergeCell ref="D14:D15"/>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13.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59" t="s">
        <v>4</v>
      </c>
      <c r="B2" s="15">
        <v>42413</v>
      </c>
      <c r="C2" s="5"/>
      <c r="D2" s="15"/>
      <c r="E2" s="6" t="s">
        <v>45</v>
      </c>
      <c r="F2" s="17"/>
      <c r="G2" s="29">
        <f>SUM(D4:D8)+SUM(F4:F8)</f>
        <v>1.02</v>
      </c>
    </row>
    <row r="3" spans="1:10" ht="24" customHeight="1">
      <c r="A3" s="104" t="s">
        <v>56</v>
      </c>
      <c r="B3" s="105"/>
      <c r="C3" s="25" t="s">
        <v>13</v>
      </c>
      <c r="D3" s="25" t="s">
        <v>47</v>
      </c>
      <c r="E3" s="25" t="s">
        <v>46</v>
      </c>
      <c r="F3" s="7" t="s">
        <v>47</v>
      </c>
    </row>
    <row r="4" spans="1:10" ht="17.100000000000001" customHeight="1">
      <c r="A4" s="59" t="s">
        <v>5</v>
      </c>
      <c r="B4" s="45">
        <v>595500</v>
      </c>
      <c r="C4" s="46" t="s">
        <v>54</v>
      </c>
      <c r="D4" s="47">
        <v>0.04</v>
      </c>
      <c r="E4" s="48" t="s">
        <v>49</v>
      </c>
      <c r="F4" s="47">
        <v>0.14000000000000001</v>
      </c>
    </row>
    <row r="5" spans="1:10" ht="17.100000000000001" customHeight="1">
      <c r="A5" s="59" t="s">
        <v>6</v>
      </c>
      <c r="B5" s="49">
        <f>B6-B4</f>
        <v>1030300</v>
      </c>
      <c r="C5" s="48" t="s">
        <v>48</v>
      </c>
      <c r="D5" s="47">
        <v>0.2</v>
      </c>
      <c r="E5" s="48" t="s">
        <v>50</v>
      </c>
      <c r="F5" s="47">
        <v>0</v>
      </c>
      <c r="G5" s="30">
        <f>B7+B6</f>
        <v>27158050</v>
      </c>
    </row>
    <row r="6" spans="1:10" ht="17.100000000000001" customHeight="1">
      <c r="A6" s="59" t="s">
        <v>7</v>
      </c>
      <c r="B6" s="49">
        <v>1625800</v>
      </c>
      <c r="C6" s="46" t="s">
        <v>53</v>
      </c>
      <c r="D6" s="47">
        <v>0.14000000000000001</v>
      </c>
      <c r="E6" s="48" t="s">
        <v>51</v>
      </c>
      <c r="F6" s="47">
        <v>0</v>
      </c>
      <c r="G6" s="50"/>
      <c r="H6" s="32"/>
    </row>
    <row r="7" spans="1:10" ht="17.100000000000001" customHeight="1">
      <c r="A7" s="59" t="s">
        <v>8</v>
      </c>
      <c r="B7" s="28">
        <v>25532250</v>
      </c>
      <c r="C7" s="48" t="s">
        <v>33</v>
      </c>
      <c r="D7" s="47">
        <v>0.23</v>
      </c>
      <c r="E7" s="48" t="s">
        <v>52</v>
      </c>
      <c r="F7" s="47">
        <v>0.21</v>
      </c>
      <c r="G7" s="31"/>
    </row>
    <row r="8" spans="1:10" ht="17.100000000000001" customHeight="1">
      <c r="A8" s="59" t="s">
        <v>12</v>
      </c>
      <c r="B8" s="28">
        <v>72842500</v>
      </c>
      <c r="C8" s="46" t="s">
        <v>34</v>
      </c>
      <c r="D8" s="47">
        <v>0.06</v>
      </c>
      <c r="E8" s="48"/>
      <c r="F8" s="47"/>
    </row>
    <row r="9" spans="1:10" ht="17.100000000000001" customHeight="1">
      <c r="A9" s="59" t="s">
        <v>27</v>
      </c>
      <c r="B9" s="51">
        <f>B7/B8</f>
        <v>0.35051309331777464</v>
      </c>
      <c r="C9" s="46"/>
      <c r="D9" s="47"/>
      <c r="E9" s="48"/>
      <c r="F9" s="12"/>
    </row>
    <row r="10" spans="1:10" ht="27.95" customHeight="1">
      <c r="A10" s="85" t="s">
        <v>25</v>
      </c>
      <c r="B10" s="85"/>
      <c r="C10" s="85"/>
      <c r="D10" s="85"/>
      <c r="E10" s="85"/>
      <c r="F10" s="85"/>
    </row>
    <row r="11" spans="1:10" ht="17.100000000000001" customHeight="1">
      <c r="A11" s="97" t="s">
        <v>26</v>
      </c>
      <c r="B11" s="59" t="s">
        <v>18</v>
      </c>
      <c r="C11" s="59" t="s">
        <v>14</v>
      </c>
      <c r="D11" s="59" t="s">
        <v>17</v>
      </c>
      <c r="E11" s="59"/>
      <c r="F11" s="16" t="s">
        <v>9</v>
      </c>
    </row>
    <row r="12" spans="1:10" ht="17.100000000000001" customHeight="1">
      <c r="A12" s="97"/>
      <c r="B12" s="21" t="s">
        <v>108</v>
      </c>
      <c r="C12" s="17" t="s">
        <v>287</v>
      </c>
      <c r="D12" s="106" t="s">
        <v>15</v>
      </c>
      <c r="E12" s="21" t="s">
        <v>286</v>
      </c>
      <c r="F12" s="17">
        <v>4</v>
      </c>
      <c r="J12" s="38">
        <v>93050750</v>
      </c>
    </row>
    <row r="13" spans="1:10" ht="17.100000000000001" customHeight="1">
      <c r="A13" s="97"/>
      <c r="B13" s="21" t="s">
        <v>110</v>
      </c>
      <c r="C13" s="17" t="s">
        <v>288</v>
      </c>
      <c r="D13" s="106"/>
      <c r="E13" s="21"/>
      <c r="F13" s="17"/>
    </row>
    <row r="14" spans="1:10" ht="17.100000000000001" customHeight="1">
      <c r="A14" s="97"/>
      <c r="B14" s="21" t="s">
        <v>111</v>
      </c>
      <c r="C14" s="17" t="s">
        <v>289</v>
      </c>
      <c r="D14" s="106" t="s">
        <v>16</v>
      </c>
      <c r="E14" s="21" t="s">
        <v>291</v>
      </c>
      <c r="F14" s="34">
        <v>0</v>
      </c>
    </row>
    <row r="15" spans="1:10" ht="17.100000000000001" customHeight="1">
      <c r="A15" s="97"/>
      <c r="B15" s="21" t="s">
        <v>114</v>
      </c>
      <c r="C15" s="17" t="s">
        <v>290</v>
      </c>
      <c r="D15" s="106"/>
      <c r="E15" s="21"/>
      <c r="F15" s="34"/>
    </row>
    <row r="16" spans="1:10" ht="27.95" customHeight="1">
      <c r="A16" s="85"/>
      <c r="B16" s="85"/>
      <c r="C16" s="85"/>
      <c r="D16" s="85"/>
      <c r="E16" s="85"/>
      <c r="F16" s="85"/>
    </row>
    <row r="17" spans="1:6" ht="18.95" customHeight="1">
      <c r="A17" s="2"/>
      <c r="B17" s="59" t="s">
        <v>32</v>
      </c>
      <c r="C17" s="59" t="s">
        <v>20</v>
      </c>
      <c r="D17" s="59" t="s">
        <v>21</v>
      </c>
      <c r="E17" s="100" t="s">
        <v>22</v>
      </c>
      <c r="F17" s="101"/>
    </row>
    <row r="18" spans="1:6" ht="17.100000000000001" customHeight="1">
      <c r="A18" s="97" t="s">
        <v>28</v>
      </c>
      <c r="B18" s="24">
        <v>0.52083333333333337</v>
      </c>
      <c r="C18" s="24" t="s">
        <v>222</v>
      </c>
      <c r="D18" s="52">
        <v>6</v>
      </c>
      <c r="E18" s="98" t="s">
        <v>223</v>
      </c>
      <c r="F18" s="99"/>
    </row>
    <row r="19" spans="1:6" ht="17.100000000000001" customHeight="1">
      <c r="A19" s="97"/>
      <c r="B19" s="24"/>
      <c r="C19" s="24"/>
      <c r="D19" s="52"/>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0.75</v>
      </c>
      <c r="C24" s="24" t="s">
        <v>224</v>
      </c>
      <c r="D24" s="52">
        <v>2</v>
      </c>
      <c r="E24" s="98"/>
      <c r="F24" s="99"/>
    </row>
    <row r="25" spans="1:6" ht="17.100000000000001" customHeight="1">
      <c r="A25" s="97"/>
      <c r="B25" s="24">
        <v>0.75</v>
      </c>
      <c r="C25" s="24" t="s">
        <v>225</v>
      </c>
      <c r="D25" s="52">
        <v>2</v>
      </c>
      <c r="E25" s="98"/>
      <c r="F25" s="99"/>
    </row>
    <row r="26" spans="1:6" ht="17.100000000000001" customHeight="1">
      <c r="A26" s="97"/>
      <c r="B26" s="24">
        <v>0.79166666666666663</v>
      </c>
      <c r="C26" s="24" t="s">
        <v>226</v>
      </c>
      <c r="D26" s="52">
        <v>3</v>
      </c>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165</v>
      </c>
      <c r="D31" s="82" t="s">
        <v>19</v>
      </c>
      <c r="E31" s="59" t="s">
        <v>35</v>
      </c>
      <c r="F31" s="23" t="s">
        <v>256</v>
      </c>
    </row>
    <row r="32" spans="1:6" ht="17.100000000000001" customHeight="1">
      <c r="A32" s="93"/>
      <c r="B32" s="19" t="s">
        <v>36</v>
      </c>
      <c r="C32" s="22" t="s">
        <v>125</v>
      </c>
      <c r="D32" s="94"/>
      <c r="E32" s="16" t="s">
        <v>40</v>
      </c>
      <c r="F32" s="23" t="s">
        <v>126</v>
      </c>
    </row>
    <row r="33" spans="1:6" ht="17.100000000000001" customHeight="1">
      <c r="A33" s="93"/>
      <c r="B33" s="20" t="s">
        <v>37</v>
      </c>
      <c r="C33" s="22" t="s">
        <v>57</v>
      </c>
      <c r="D33" s="94"/>
      <c r="E33" s="16" t="s">
        <v>41</v>
      </c>
      <c r="F33" s="23" t="s">
        <v>128</v>
      </c>
    </row>
    <row r="34" spans="1:6" ht="17.100000000000001" customHeight="1">
      <c r="A34" s="83"/>
      <c r="B34" s="20" t="s">
        <v>38</v>
      </c>
      <c r="C34" s="22" t="s">
        <v>247</v>
      </c>
      <c r="D34" s="95"/>
      <c r="E34" s="16" t="s">
        <v>42</v>
      </c>
      <c r="F34" s="23"/>
    </row>
    <row r="35" spans="1:6" ht="17.100000000000001" customHeight="1">
      <c r="A35" s="84"/>
      <c r="B35" s="20" t="s">
        <v>39</v>
      </c>
      <c r="C35" s="22" t="s">
        <v>131</v>
      </c>
      <c r="D35" s="96"/>
      <c r="E35" s="16" t="s">
        <v>43</v>
      </c>
      <c r="F35" s="23"/>
    </row>
    <row r="36" spans="1:6" ht="27" customHeight="1">
      <c r="A36" s="85" t="s">
        <v>44</v>
      </c>
      <c r="B36" s="85"/>
      <c r="C36" s="85"/>
      <c r="D36" s="85"/>
      <c r="E36" s="85"/>
      <c r="F36" s="85"/>
    </row>
    <row r="37" spans="1:6" ht="17.100000000000001" customHeight="1">
      <c r="A37" s="82" t="s">
        <v>30</v>
      </c>
      <c r="B37" s="77" t="s">
        <v>404</v>
      </c>
      <c r="C37" s="78"/>
      <c r="D37" s="78"/>
      <c r="E37" s="78"/>
      <c r="F37" s="79"/>
    </row>
    <row r="38" spans="1:6" ht="17.100000000000001" customHeight="1">
      <c r="A38" s="83"/>
      <c r="B38" s="77" t="s">
        <v>408</v>
      </c>
      <c r="C38" s="78"/>
      <c r="D38" s="78"/>
      <c r="E38" s="78"/>
      <c r="F38" s="79"/>
    </row>
    <row r="39" spans="1:6" ht="17.100000000000001" customHeight="1">
      <c r="A39" s="84"/>
      <c r="B39" s="77"/>
      <c r="C39" s="80"/>
      <c r="D39" s="80"/>
      <c r="E39" s="80"/>
      <c r="F39" s="81"/>
    </row>
    <row r="40" spans="1:6" ht="17.100000000000001" customHeight="1">
      <c r="A40" s="82" t="s">
        <v>19</v>
      </c>
      <c r="B40" s="77" t="s">
        <v>390</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58" t="s">
        <v>29</v>
      </c>
      <c r="B44" s="86"/>
      <c r="C44" s="87"/>
      <c r="D44" s="58" t="s">
        <v>19</v>
      </c>
      <c r="E44" s="86"/>
      <c r="F44" s="87"/>
    </row>
    <row r="45" spans="1:6" ht="24" customHeight="1">
      <c r="A45" s="88" t="s">
        <v>11</v>
      </c>
      <c r="B45" s="89"/>
      <c r="C45" s="90"/>
      <c r="D45" s="57"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45:C45"/>
    <mergeCell ref="E45:F45"/>
    <mergeCell ref="A46:A49"/>
    <mergeCell ref="D46:D49"/>
    <mergeCell ref="A40:A42"/>
    <mergeCell ref="B40:F40"/>
    <mergeCell ref="B41:F41"/>
    <mergeCell ref="B42:F42"/>
    <mergeCell ref="A43:F43"/>
    <mergeCell ref="B44:C44"/>
    <mergeCell ref="E44:F44"/>
    <mergeCell ref="A30:F30"/>
    <mergeCell ref="A31:A35"/>
    <mergeCell ref="D31:D35"/>
    <mergeCell ref="A36:F36"/>
    <mergeCell ref="A37:A39"/>
    <mergeCell ref="B37:F37"/>
    <mergeCell ref="B38:F38"/>
    <mergeCell ref="B39:F39"/>
    <mergeCell ref="A24:A29"/>
    <mergeCell ref="E24:F24"/>
    <mergeCell ref="E25:F25"/>
    <mergeCell ref="E26:F26"/>
    <mergeCell ref="E27:F27"/>
    <mergeCell ref="E28:F28"/>
    <mergeCell ref="E29:F29"/>
    <mergeCell ref="A16:F16"/>
    <mergeCell ref="E17:F17"/>
    <mergeCell ref="A18:A23"/>
    <mergeCell ref="E18:F18"/>
    <mergeCell ref="E19:F19"/>
    <mergeCell ref="E20:F20"/>
    <mergeCell ref="E21:F21"/>
    <mergeCell ref="E22:F22"/>
    <mergeCell ref="E23:F23"/>
    <mergeCell ref="A1:F1"/>
    <mergeCell ref="A3:B3"/>
    <mergeCell ref="A10:F10"/>
    <mergeCell ref="A11:A15"/>
    <mergeCell ref="D12:D13"/>
    <mergeCell ref="D14:D15"/>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14.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3"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59" t="s">
        <v>4</v>
      </c>
      <c r="B2" s="15">
        <v>42414</v>
      </c>
      <c r="C2" s="5"/>
      <c r="D2" s="15"/>
      <c r="E2" s="6" t="s">
        <v>45</v>
      </c>
      <c r="F2" s="17"/>
      <c r="G2" s="29">
        <f>SUM(D4:D8)+SUM(F4:F8)</f>
        <v>0.98</v>
      </c>
    </row>
    <row r="3" spans="1:10" ht="24" customHeight="1">
      <c r="A3" s="104" t="s">
        <v>56</v>
      </c>
      <c r="B3" s="105"/>
      <c r="C3" s="25" t="s">
        <v>13</v>
      </c>
      <c r="D3" s="25" t="s">
        <v>47</v>
      </c>
      <c r="E3" s="25" t="s">
        <v>46</v>
      </c>
      <c r="F3" s="7" t="s">
        <v>47</v>
      </c>
    </row>
    <row r="4" spans="1:10" ht="17.100000000000001" customHeight="1">
      <c r="A4" s="59" t="s">
        <v>5</v>
      </c>
      <c r="B4" s="45">
        <v>1435000</v>
      </c>
      <c r="C4" s="46" t="s">
        <v>54</v>
      </c>
      <c r="D4" s="47">
        <v>0.02</v>
      </c>
      <c r="E4" s="48" t="s">
        <v>49</v>
      </c>
      <c r="F4" s="47">
        <v>0.11</v>
      </c>
    </row>
    <row r="5" spans="1:10" ht="17.100000000000001" customHeight="1">
      <c r="A5" s="59" t="s">
        <v>6</v>
      </c>
      <c r="B5" s="49">
        <f>B6-B4</f>
        <v>2265650</v>
      </c>
      <c r="C5" s="48" t="s">
        <v>48</v>
      </c>
      <c r="D5" s="47">
        <v>0.05</v>
      </c>
      <c r="E5" s="48" t="s">
        <v>50</v>
      </c>
      <c r="F5" s="47">
        <v>0.25</v>
      </c>
      <c r="G5" s="30">
        <f>B7+B6</f>
        <v>32933550</v>
      </c>
    </row>
    <row r="6" spans="1:10" ht="17.100000000000001" customHeight="1">
      <c r="A6" s="59" t="s">
        <v>7</v>
      </c>
      <c r="B6" s="49">
        <v>3700650</v>
      </c>
      <c r="C6" s="46" t="s">
        <v>53</v>
      </c>
      <c r="D6" s="47">
        <v>0.08</v>
      </c>
      <c r="E6" s="48" t="s">
        <v>51</v>
      </c>
      <c r="F6" s="47">
        <v>0.13</v>
      </c>
      <c r="G6" s="50"/>
      <c r="H6" s="32"/>
    </row>
    <row r="7" spans="1:10" ht="17.100000000000001" customHeight="1">
      <c r="A7" s="59" t="s">
        <v>8</v>
      </c>
      <c r="B7" s="28">
        <v>29232900</v>
      </c>
      <c r="C7" s="48" t="s">
        <v>33</v>
      </c>
      <c r="D7" s="47">
        <v>0.14000000000000001</v>
      </c>
      <c r="E7" s="48" t="s">
        <v>52</v>
      </c>
      <c r="F7" s="47">
        <v>0.19</v>
      </c>
      <c r="G7" s="31"/>
    </row>
    <row r="8" spans="1:10" ht="17.100000000000001" customHeight="1">
      <c r="A8" s="59" t="s">
        <v>12</v>
      </c>
      <c r="B8" s="28">
        <v>72842500</v>
      </c>
      <c r="C8" s="46" t="s">
        <v>34</v>
      </c>
      <c r="D8" s="47">
        <v>0.01</v>
      </c>
      <c r="E8" s="48"/>
      <c r="F8" s="47"/>
    </row>
    <row r="9" spans="1:10" ht="17.100000000000001" customHeight="1">
      <c r="A9" s="59" t="s">
        <v>27</v>
      </c>
      <c r="B9" s="51">
        <f>B7/B8</f>
        <v>0.40131653910835019</v>
      </c>
      <c r="C9" s="46"/>
      <c r="D9" s="47"/>
      <c r="E9" s="48"/>
      <c r="F9" s="12"/>
    </row>
    <row r="10" spans="1:10" ht="27.95" customHeight="1">
      <c r="A10" s="85" t="s">
        <v>25</v>
      </c>
      <c r="B10" s="85"/>
      <c r="C10" s="85"/>
      <c r="D10" s="85"/>
      <c r="E10" s="85"/>
      <c r="F10" s="85"/>
    </row>
    <row r="11" spans="1:10" ht="17.100000000000001" customHeight="1">
      <c r="A11" s="97" t="s">
        <v>26</v>
      </c>
      <c r="B11" s="59" t="s">
        <v>18</v>
      </c>
      <c r="C11" s="59" t="s">
        <v>14</v>
      </c>
      <c r="D11" s="59" t="s">
        <v>17</v>
      </c>
      <c r="E11" s="59"/>
      <c r="F11" s="16" t="s">
        <v>9</v>
      </c>
    </row>
    <row r="12" spans="1:10" ht="17.100000000000001" customHeight="1">
      <c r="A12" s="97"/>
      <c r="B12" s="21" t="s">
        <v>108</v>
      </c>
      <c r="C12" s="17" t="s">
        <v>292</v>
      </c>
      <c r="D12" s="106" t="s">
        <v>15</v>
      </c>
      <c r="E12" s="21" t="s">
        <v>294</v>
      </c>
      <c r="F12" s="17">
        <v>6</v>
      </c>
      <c r="J12" s="38">
        <v>93050750</v>
      </c>
    </row>
    <row r="13" spans="1:10" ht="17.100000000000001" customHeight="1">
      <c r="A13" s="97"/>
      <c r="B13" s="21" t="s">
        <v>110</v>
      </c>
      <c r="C13" s="17" t="s">
        <v>293</v>
      </c>
      <c r="D13" s="106"/>
      <c r="E13" s="21"/>
      <c r="F13" s="17"/>
    </row>
    <row r="14" spans="1:10" ht="17.100000000000001" customHeight="1">
      <c r="A14" s="97"/>
      <c r="B14" s="21" t="s">
        <v>111</v>
      </c>
      <c r="C14" s="17" t="s">
        <v>287</v>
      </c>
      <c r="D14" s="106" t="s">
        <v>16</v>
      </c>
      <c r="E14" s="21" t="s">
        <v>295</v>
      </c>
      <c r="F14" s="34">
        <v>0</v>
      </c>
    </row>
    <row r="15" spans="1:10" ht="17.100000000000001" customHeight="1">
      <c r="A15" s="97"/>
      <c r="B15" s="21" t="s">
        <v>114</v>
      </c>
      <c r="C15" s="17" t="s">
        <v>285</v>
      </c>
      <c r="D15" s="106"/>
      <c r="E15" s="21"/>
      <c r="F15" s="34"/>
    </row>
    <row r="16" spans="1:10" ht="27.95" customHeight="1">
      <c r="A16" s="85"/>
      <c r="B16" s="85"/>
      <c r="C16" s="85"/>
      <c r="D16" s="85"/>
      <c r="E16" s="85"/>
      <c r="F16" s="85"/>
    </row>
    <row r="17" spans="1:6" ht="18.95" customHeight="1">
      <c r="A17" s="2"/>
      <c r="B17" s="59" t="s">
        <v>32</v>
      </c>
      <c r="C17" s="59" t="s">
        <v>20</v>
      </c>
      <c r="D17" s="59" t="s">
        <v>21</v>
      </c>
      <c r="E17" s="100" t="s">
        <v>22</v>
      </c>
      <c r="F17" s="101"/>
    </row>
    <row r="18" spans="1:6" ht="17.100000000000001" customHeight="1">
      <c r="A18" s="97" t="s">
        <v>28</v>
      </c>
      <c r="B18" s="24">
        <v>0.5</v>
      </c>
      <c r="C18" s="24" t="s">
        <v>227</v>
      </c>
      <c r="D18" s="52">
        <v>10</v>
      </c>
      <c r="E18" s="98" t="s">
        <v>228</v>
      </c>
      <c r="F18" s="99"/>
    </row>
    <row r="19" spans="1:6" ht="17.100000000000001" customHeight="1">
      <c r="A19" s="97"/>
      <c r="B19" s="24">
        <v>0.5</v>
      </c>
      <c r="C19" s="24" t="s">
        <v>229</v>
      </c>
      <c r="D19" s="52" t="s">
        <v>181</v>
      </c>
      <c r="E19" s="98"/>
      <c r="F19" s="99"/>
    </row>
    <row r="20" spans="1:6" ht="17.100000000000001" customHeight="1">
      <c r="A20" s="97"/>
      <c r="B20" s="24">
        <v>0.5625</v>
      </c>
      <c r="C20" s="24" t="s">
        <v>230</v>
      </c>
      <c r="D20" s="52">
        <v>2</v>
      </c>
      <c r="E20" s="98"/>
      <c r="F20" s="99"/>
    </row>
    <row r="21" spans="1:6" ht="17.100000000000001" customHeight="1">
      <c r="A21" s="97"/>
      <c r="B21" s="24">
        <v>0.5625</v>
      </c>
      <c r="C21" s="24" t="s">
        <v>231</v>
      </c>
      <c r="D21" s="52">
        <v>2</v>
      </c>
      <c r="E21" s="98"/>
      <c r="F21" s="99"/>
    </row>
    <row r="22" spans="1:6" ht="17.100000000000001" customHeight="1">
      <c r="A22" s="97"/>
      <c r="B22" s="24">
        <v>0.5625</v>
      </c>
      <c r="C22" s="24" t="s">
        <v>233</v>
      </c>
      <c r="D22" s="52">
        <v>2</v>
      </c>
      <c r="E22" s="98"/>
      <c r="F22" s="99"/>
    </row>
    <row r="23" spans="1:6" ht="17.100000000000001" customHeight="1">
      <c r="A23" s="102"/>
      <c r="B23" s="24">
        <v>0.58333333333333337</v>
      </c>
      <c r="C23" s="17" t="s">
        <v>232</v>
      </c>
      <c r="D23" s="52">
        <v>2</v>
      </c>
      <c r="E23" s="98"/>
      <c r="F23" s="99"/>
    </row>
    <row r="24" spans="1:6" ht="17.100000000000001" customHeight="1">
      <c r="A24" s="97" t="s">
        <v>0</v>
      </c>
      <c r="B24" s="24">
        <v>0.75</v>
      </c>
      <c r="C24" s="24" t="s">
        <v>234</v>
      </c>
      <c r="D24" s="52">
        <v>2</v>
      </c>
      <c r="E24" s="98" t="s">
        <v>235</v>
      </c>
      <c r="F24" s="99"/>
    </row>
    <row r="25" spans="1:6" ht="17.100000000000001" customHeight="1">
      <c r="A25" s="97"/>
      <c r="B25" s="24">
        <v>0.75</v>
      </c>
      <c r="C25" s="24" t="s">
        <v>236</v>
      </c>
      <c r="D25" s="52">
        <v>2</v>
      </c>
      <c r="E25" s="98"/>
      <c r="F25" s="99"/>
    </row>
    <row r="26" spans="1:6" ht="17.100000000000001" customHeight="1">
      <c r="A26" s="97"/>
      <c r="B26" s="24">
        <v>0.79166666666666663</v>
      </c>
      <c r="C26" s="24" t="s">
        <v>237</v>
      </c>
      <c r="D26" s="52">
        <v>2</v>
      </c>
      <c r="E26" s="98"/>
      <c r="F26" s="99"/>
    </row>
    <row r="27" spans="1:6" ht="17.100000000000001" customHeight="1">
      <c r="A27" s="97"/>
      <c r="B27" s="24">
        <v>0.8125</v>
      </c>
      <c r="C27" s="24" t="s">
        <v>238</v>
      </c>
      <c r="D27" s="52">
        <v>2</v>
      </c>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c r="D31" s="82" t="s">
        <v>19</v>
      </c>
      <c r="E31" s="59" t="s">
        <v>35</v>
      </c>
      <c r="F31" s="23" t="s">
        <v>257</v>
      </c>
    </row>
    <row r="32" spans="1:6" ht="17.100000000000001" customHeight="1">
      <c r="A32" s="93"/>
      <c r="B32" s="19" t="s">
        <v>36</v>
      </c>
      <c r="C32" s="22" t="s">
        <v>248</v>
      </c>
      <c r="D32" s="94"/>
      <c r="E32" s="16" t="s">
        <v>40</v>
      </c>
      <c r="F32" s="23" t="s">
        <v>253</v>
      </c>
    </row>
    <row r="33" spans="1:6" ht="17.100000000000001" customHeight="1">
      <c r="A33" s="93"/>
      <c r="B33" s="20" t="s">
        <v>37</v>
      </c>
      <c r="C33" s="22" t="s">
        <v>57</v>
      </c>
      <c r="D33" s="94"/>
      <c r="E33" s="16" t="s">
        <v>41</v>
      </c>
      <c r="F33" s="23" t="s">
        <v>259</v>
      </c>
    </row>
    <row r="34" spans="1:6" ht="17.100000000000001" customHeight="1">
      <c r="A34" s="83"/>
      <c r="B34" s="20" t="s">
        <v>38</v>
      </c>
      <c r="C34" s="22" t="s">
        <v>129</v>
      </c>
      <c r="D34" s="95"/>
      <c r="E34" s="16" t="s">
        <v>42</v>
      </c>
      <c r="F34" s="23" t="s">
        <v>258</v>
      </c>
    </row>
    <row r="35" spans="1:6" ht="17.100000000000001" customHeight="1">
      <c r="A35" s="84"/>
      <c r="B35" s="20" t="s">
        <v>39</v>
      </c>
      <c r="C35" s="22" t="s">
        <v>131</v>
      </c>
      <c r="D35" s="96"/>
      <c r="E35" s="16" t="s">
        <v>43</v>
      </c>
      <c r="F35" s="23"/>
    </row>
    <row r="36" spans="1:6" ht="27" customHeight="1">
      <c r="A36" s="85" t="s">
        <v>44</v>
      </c>
      <c r="B36" s="85"/>
      <c r="C36" s="85"/>
      <c r="D36" s="85"/>
      <c r="E36" s="85"/>
      <c r="F36" s="85"/>
    </row>
    <row r="37" spans="1:6" ht="17.100000000000001" customHeight="1">
      <c r="A37" s="82" t="s">
        <v>30</v>
      </c>
      <c r="B37" s="77" t="s">
        <v>409</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t="s">
        <v>409</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58" t="s">
        <v>29</v>
      </c>
      <c r="B44" s="86"/>
      <c r="C44" s="87"/>
      <c r="D44" s="58" t="s">
        <v>19</v>
      </c>
      <c r="E44" s="86"/>
      <c r="F44" s="87"/>
    </row>
    <row r="45" spans="1:6" ht="24" customHeight="1">
      <c r="A45" s="88" t="s">
        <v>11</v>
      </c>
      <c r="B45" s="89"/>
      <c r="C45" s="90"/>
      <c r="D45" s="57"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45:C45"/>
    <mergeCell ref="E45:F45"/>
    <mergeCell ref="A46:A49"/>
    <mergeCell ref="D46:D49"/>
    <mergeCell ref="A40:A42"/>
    <mergeCell ref="B40:F40"/>
    <mergeCell ref="B41:F41"/>
    <mergeCell ref="B42:F42"/>
    <mergeCell ref="A43:F43"/>
    <mergeCell ref="B44:C44"/>
    <mergeCell ref="E44:F44"/>
    <mergeCell ref="A30:F30"/>
    <mergeCell ref="A31:A35"/>
    <mergeCell ref="D31:D35"/>
    <mergeCell ref="A36:F36"/>
    <mergeCell ref="A37:A39"/>
    <mergeCell ref="B37:F37"/>
    <mergeCell ref="B38:F38"/>
    <mergeCell ref="B39:F39"/>
    <mergeCell ref="A24:A29"/>
    <mergeCell ref="E24:F24"/>
    <mergeCell ref="E25:F25"/>
    <mergeCell ref="E26:F26"/>
    <mergeCell ref="E27:F27"/>
    <mergeCell ref="E28:F28"/>
    <mergeCell ref="E29:F29"/>
    <mergeCell ref="A16:F16"/>
    <mergeCell ref="E17:F17"/>
    <mergeCell ref="A18:A23"/>
    <mergeCell ref="E18:F18"/>
    <mergeCell ref="E19:F19"/>
    <mergeCell ref="E20:F20"/>
    <mergeCell ref="E21:F21"/>
    <mergeCell ref="E22:F22"/>
    <mergeCell ref="E23:F23"/>
    <mergeCell ref="A1:F1"/>
    <mergeCell ref="A3:B3"/>
    <mergeCell ref="A10:F10"/>
    <mergeCell ref="A11:A15"/>
    <mergeCell ref="D12:D13"/>
    <mergeCell ref="D14:D15"/>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15.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31" workbookViewId="0">
      <selection activeCell="B40" sqref="B40:F40"/>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59" t="s">
        <v>4</v>
      </c>
      <c r="B2" s="15">
        <v>42415</v>
      </c>
      <c r="C2" s="5"/>
      <c r="D2" s="15"/>
      <c r="E2" s="6" t="s">
        <v>45</v>
      </c>
      <c r="F2" s="17"/>
      <c r="G2" s="29">
        <f>SUM(D4:D8)+SUM(F4:F8)</f>
        <v>1</v>
      </c>
    </row>
    <row r="3" spans="1:10" ht="24" customHeight="1">
      <c r="A3" s="104" t="s">
        <v>56</v>
      </c>
      <c r="B3" s="105"/>
      <c r="C3" s="25" t="s">
        <v>13</v>
      </c>
      <c r="D3" s="25" t="s">
        <v>47</v>
      </c>
      <c r="E3" s="25" t="s">
        <v>46</v>
      </c>
      <c r="F3" s="7" t="s">
        <v>47</v>
      </c>
    </row>
    <row r="4" spans="1:10" ht="17.100000000000001" customHeight="1">
      <c r="A4" s="59" t="s">
        <v>5</v>
      </c>
      <c r="B4" s="45">
        <v>1087500</v>
      </c>
      <c r="C4" s="46" t="s">
        <v>54</v>
      </c>
      <c r="D4" s="47">
        <v>0.05</v>
      </c>
      <c r="E4" s="48" t="s">
        <v>49</v>
      </c>
      <c r="F4" s="47">
        <v>0.06</v>
      </c>
    </row>
    <row r="5" spans="1:10" ht="17.100000000000001" customHeight="1">
      <c r="A5" s="59" t="s">
        <v>6</v>
      </c>
      <c r="B5" s="49">
        <f>B6-B4</f>
        <v>1921600</v>
      </c>
      <c r="C5" s="48" t="s">
        <v>48</v>
      </c>
      <c r="D5" s="47">
        <v>0.12</v>
      </c>
      <c r="E5" s="48" t="s">
        <v>50</v>
      </c>
      <c r="F5" s="47">
        <v>0.41</v>
      </c>
      <c r="G5" s="30">
        <f>B7+B6</f>
        <v>35251100</v>
      </c>
    </row>
    <row r="6" spans="1:10" ht="17.100000000000001" customHeight="1">
      <c r="A6" s="59" t="s">
        <v>7</v>
      </c>
      <c r="B6" s="49">
        <v>3009100</v>
      </c>
      <c r="C6" s="46" t="s">
        <v>53</v>
      </c>
      <c r="D6" s="47">
        <v>7.0000000000000007E-2</v>
      </c>
      <c r="E6" s="48" t="s">
        <v>51</v>
      </c>
      <c r="F6" s="47">
        <v>0</v>
      </c>
      <c r="G6" s="50"/>
      <c r="H6" s="32"/>
    </row>
    <row r="7" spans="1:10" ht="17.100000000000001" customHeight="1">
      <c r="A7" s="59" t="s">
        <v>8</v>
      </c>
      <c r="B7" s="28">
        <v>32242000</v>
      </c>
      <c r="C7" s="48" t="s">
        <v>33</v>
      </c>
      <c r="D7" s="47">
        <v>0.11</v>
      </c>
      <c r="E7" s="48" t="s">
        <v>52</v>
      </c>
      <c r="F7" s="47">
        <v>0.17</v>
      </c>
      <c r="G7" s="31"/>
    </row>
    <row r="8" spans="1:10" ht="17.100000000000001" customHeight="1">
      <c r="A8" s="59" t="s">
        <v>12</v>
      </c>
      <c r="B8" s="28">
        <v>72842500</v>
      </c>
      <c r="C8" s="46" t="s">
        <v>34</v>
      </c>
      <c r="D8" s="47">
        <v>0.01</v>
      </c>
      <c r="E8" s="48"/>
      <c r="F8" s="47"/>
    </row>
    <row r="9" spans="1:10" ht="17.100000000000001" customHeight="1">
      <c r="A9" s="59" t="s">
        <v>27</v>
      </c>
      <c r="B9" s="51">
        <f>B7/B8</f>
        <v>0.44262621409204789</v>
      </c>
      <c r="C9" s="46"/>
      <c r="D9" s="47"/>
      <c r="E9" s="48"/>
      <c r="F9" s="12"/>
    </row>
    <row r="10" spans="1:10" ht="27.95" customHeight="1">
      <c r="A10" s="85" t="s">
        <v>25</v>
      </c>
      <c r="B10" s="85"/>
      <c r="C10" s="85"/>
      <c r="D10" s="85"/>
      <c r="E10" s="85"/>
      <c r="F10" s="85"/>
    </row>
    <row r="11" spans="1:10" ht="17.100000000000001" customHeight="1">
      <c r="A11" s="97" t="s">
        <v>26</v>
      </c>
      <c r="B11" s="59" t="s">
        <v>18</v>
      </c>
      <c r="C11" s="59" t="s">
        <v>14</v>
      </c>
      <c r="D11" s="59" t="s">
        <v>17</v>
      </c>
      <c r="E11" s="59"/>
      <c r="F11" s="16" t="s">
        <v>9</v>
      </c>
    </row>
    <row r="12" spans="1:10" ht="17.100000000000001" customHeight="1">
      <c r="A12" s="97"/>
      <c r="B12" s="21" t="s">
        <v>108</v>
      </c>
      <c r="C12" s="17" t="s">
        <v>292</v>
      </c>
      <c r="D12" s="106" t="s">
        <v>15</v>
      </c>
      <c r="E12" s="21" t="s">
        <v>299</v>
      </c>
      <c r="F12" s="17">
        <v>5</v>
      </c>
      <c r="J12" s="38">
        <v>93050750</v>
      </c>
    </row>
    <row r="13" spans="1:10" ht="17.100000000000001" customHeight="1">
      <c r="A13" s="97"/>
      <c r="B13" s="21" t="s">
        <v>110</v>
      </c>
      <c r="C13" s="17" t="s">
        <v>296</v>
      </c>
      <c r="D13" s="106"/>
      <c r="E13" s="21"/>
      <c r="F13" s="17"/>
    </row>
    <row r="14" spans="1:10" ht="17.100000000000001" customHeight="1">
      <c r="A14" s="97"/>
      <c r="B14" s="21" t="s">
        <v>111</v>
      </c>
      <c r="C14" s="17" t="s">
        <v>297</v>
      </c>
      <c r="D14" s="106" t="s">
        <v>16</v>
      </c>
      <c r="E14" s="21" t="s">
        <v>275</v>
      </c>
      <c r="F14" s="34">
        <v>0</v>
      </c>
    </row>
    <row r="15" spans="1:10" ht="17.100000000000001" customHeight="1">
      <c r="A15" s="97"/>
      <c r="B15" s="21" t="s">
        <v>114</v>
      </c>
      <c r="C15" s="17" t="s">
        <v>298</v>
      </c>
      <c r="D15" s="106"/>
      <c r="E15" s="21"/>
      <c r="F15" s="34"/>
    </row>
    <row r="16" spans="1:10" ht="27.95" customHeight="1">
      <c r="A16" s="85"/>
      <c r="B16" s="85"/>
      <c r="C16" s="85"/>
      <c r="D16" s="85"/>
      <c r="E16" s="85"/>
      <c r="F16" s="85"/>
    </row>
    <row r="17" spans="1:6" ht="18.95" customHeight="1">
      <c r="A17" s="2"/>
      <c r="B17" s="59" t="s">
        <v>32</v>
      </c>
      <c r="C17" s="59" t="s">
        <v>20</v>
      </c>
      <c r="D17" s="59" t="s">
        <v>21</v>
      </c>
      <c r="E17" s="100" t="s">
        <v>22</v>
      </c>
      <c r="F17" s="101"/>
    </row>
    <row r="18" spans="1:6" ht="17.100000000000001" customHeight="1">
      <c r="A18" s="97" t="s">
        <v>28</v>
      </c>
      <c r="B18" s="24">
        <v>0.54166666666666663</v>
      </c>
      <c r="C18" s="24" t="s">
        <v>239</v>
      </c>
      <c r="D18" s="52">
        <v>2</v>
      </c>
      <c r="E18" s="98"/>
      <c r="F18" s="99"/>
    </row>
    <row r="19" spans="1:6" ht="17.100000000000001" customHeight="1">
      <c r="A19" s="97"/>
      <c r="B19" s="24"/>
      <c r="C19" s="24"/>
      <c r="D19" s="52"/>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0.75</v>
      </c>
      <c r="C24" s="24" t="s">
        <v>240</v>
      </c>
      <c r="D24" s="52">
        <v>5</v>
      </c>
      <c r="E24" s="98"/>
      <c r="F24" s="99"/>
    </row>
    <row r="25" spans="1:6" ht="17.100000000000001" customHeight="1">
      <c r="A25" s="97"/>
      <c r="B25" s="24">
        <v>0.79166666666666663</v>
      </c>
      <c r="C25" s="24" t="s">
        <v>241</v>
      </c>
      <c r="D25" s="52">
        <v>3</v>
      </c>
      <c r="E25" s="98"/>
      <c r="F25" s="99"/>
    </row>
    <row r="26" spans="1:6" ht="17.100000000000001" customHeight="1">
      <c r="A26" s="97"/>
      <c r="B26" s="24">
        <v>0.8125</v>
      </c>
      <c r="C26" s="24" t="s">
        <v>242</v>
      </c>
      <c r="D26" s="52">
        <v>2</v>
      </c>
      <c r="E26" s="98"/>
      <c r="F26" s="99"/>
    </row>
    <row r="27" spans="1:6" ht="17.100000000000001" customHeight="1">
      <c r="A27" s="97"/>
      <c r="B27" s="24">
        <v>0.83333333333333337</v>
      </c>
      <c r="C27" s="24" t="s">
        <v>243</v>
      </c>
      <c r="D27" s="52">
        <v>20</v>
      </c>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249</v>
      </c>
      <c r="D31" s="82" t="s">
        <v>19</v>
      </c>
      <c r="E31" s="59" t="s">
        <v>35</v>
      </c>
      <c r="F31" s="23" t="s">
        <v>260</v>
      </c>
    </row>
    <row r="32" spans="1:6" ht="17.100000000000001" customHeight="1">
      <c r="A32" s="93"/>
      <c r="B32" s="19" t="s">
        <v>36</v>
      </c>
      <c r="C32" s="22" t="s">
        <v>125</v>
      </c>
      <c r="D32" s="94"/>
      <c r="E32" s="16" t="s">
        <v>40</v>
      </c>
      <c r="F32" s="23" t="s">
        <v>261</v>
      </c>
    </row>
    <row r="33" spans="1:6" ht="17.100000000000001" customHeight="1">
      <c r="A33" s="93"/>
      <c r="B33" s="20" t="s">
        <v>37</v>
      </c>
      <c r="C33" s="22" t="s">
        <v>55</v>
      </c>
      <c r="D33" s="94"/>
      <c r="E33" s="16" t="s">
        <v>41</v>
      </c>
      <c r="F33" s="23" t="s">
        <v>262</v>
      </c>
    </row>
    <row r="34" spans="1:6" ht="17.100000000000001" customHeight="1">
      <c r="A34" s="83"/>
      <c r="B34" s="20" t="s">
        <v>38</v>
      </c>
      <c r="C34" s="22" t="s">
        <v>165</v>
      </c>
      <c r="D34" s="95"/>
      <c r="E34" s="16" t="s">
        <v>42</v>
      </c>
      <c r="F34" s="23" t="s">
        <v>258</v>
      </c>
    </row>
    <row r="35" spans="1:6" ht="17.100000000000001" customHeight="1">
      <c r="A35" s="84"/>
      <c r="B35" s="20" t="s">
        <v>39</v>
      </c>
      <c r="C35" s="22" t="s">
        <v>131</v>
      </c>
      <c r="D35" s="96"/>
      <c r="E35" s="16" t="s">
        <v>43</v>
      </c>
      <c r="F35" s="23"/>
    </row>
    <row r="36" spans="1:6" ht="27" customHeight="1">
      <c r="A36" s="85" t="s">
        <v>44</v>
      </c>
      <c r="B36" s="85"/>
      <c r="C36" s="85"/>
      <c r="D36" s="85"/>
      <c r="E36" s="85"/>
      <c r="F36" s="85"/>
    </row>
    <row r="37" spans="1:6" ht="17.100000000000001" customHeight="1">
      <c r="A37" s="82" t="s">
        <v>30</v>
      </c>
      <c r="B37" s="77" t="s">
        <v>387</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t="s">
        <v>388</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58" t="s">
        <v>29</v>
      </c>
      <c r="B44" s="86"/>
      <c r="C44" s="87"/>
      <c r="D44" s="58" t="s">
        <v>19</v>
      </c>
      <c r="E44" s="86"/>
      <c r="F44" s="87"/>
    </row>
    <row r="45" spans="1:6" ht="24" customHeight="1">
      <c r="A45" s="88" t="s">
        <v>11</v>
      </c>
      <c r="B45" s="89"/>
      <c r="C45" s="90"/>
      <c r="D45" s="57"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45:C45"/>
    <mergeCell ref="E45:F45"/>
    <mergeCell ref="A46:A49"/>
    <mergeCell ref="D46:D49"/>
    <mergeCell ref="A40:A42"/>
    <mergeCell ref="B40:F40"/>
    <mergeCell ref="B41:F41"/>
    <mergeCell ref="B42:F42"/>
    <mergeCell ref="A43:F43"/>
    <mergeCell ref="B44:C44"/>
    <mergeCell ref="E44:F44"/>
    <mergeCell ref="A30:F30"/>
    <mergeCell ref="A31:A35"/>
    <mergeCell ref="D31:D35"/>
    <mergeCell ref="A36:F36"/>
    <mergeCell ref="A37:A39"/>
    <mergeCell ref="B37:F37"/>
    <mergeCell ref="B38:F38"/>
    <mergeCell ref="B39:F39"/>
    <mergeCell ref="A24:A29"/>
    <mergeCell ref="E24:F24"/>
    <mergeCell ref="E25:F25"/>
    <mergeCell ref="E26:F26"/>
    <mergeCell ref="E27:F27"/>
    <mergeCell ref="E28:F28"/>
    <mergeCell ref="E29:F29"/>
    <mergeCell ref="A16:F16"/>
    <mergeCell ref="E17:F17"/>
    <mergeCell ref="A18:A23"/>
    <mergeCell ref="E18:F18"/>
    <mergeCell ref="E19:F19"/>
    <mergeCell ref="E20:F20"/>
    <mergeCell ref="E21:F21"/>
    <mergeCell ref="E22:F22"/>
    <mergeCell ref="E23:F23"/>
    <mergeCell ref="A1:F1"/>
    <mergeCell ref="A3:B3"/>
    <mergeCell ref="A10:F10"/>
    <mergeCell ref="A11:A15"/>
    <mergeCell ref="D12:D13"/>
    <mergeCell ref="D14:D15"/>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16.xml><?xml version="1.0" encoding="utf-8"?>
<worksheet xmlns="http://schemas.openxmlformats.org/spreadsheetml/2006/main" xmlns:r="http://schemas.openxmlformats.org/officeDocument/2006/relationships">
  <sheetPr enableFormatConditionsCalculation="0">
    <pageSetUpPr fitToPage="1"/>
  </sheetPr>
  <dimension ref="A1:J56"/>
  <sheetViews>
    <sheetView topLeftCell="A18" workbookViewId="0">
      <selection activeCell="B40" sqref="B40:F44"/>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62" t="s">
        <v>4</v>
      </c>
      <c r="B2" s="15">
        <v>42416</v>
      </c>
      <c r="C2" s="5"/>
      <c r="D2" s="15"/>
      <c r="E2" s="6" t="s">
        <v>45</v>
      </c>
      <c r="F2" s="17"/>
      <c r="G2" s="29">
        <f>SUM(D4:D8)+SUM(F4:F8)</f>
        <v>0.98</v>
      </c>
    </row>
    <row r="3" spans="1:10" ht="24" customHeight="1">
      <c r="A3" s="104" t="s">
        <v>56</v>
      </c>
      <c r="B3" s="105"/>
      <c r="C3" s="25" t="s">
        <v>13</v>
      </c>
      <c r="D3" s="25" t="s">
        <v>47</v>
      </c>
      <c r="E3" s="25" t="s">
        <v>46</v>
      </c>
      <c r="F3" s="7" t="s">
        <v>47</v>
      </c>
    </row>
    <row r="4" spans="1:10" ht="17.100000000000001" customHeight="1">
      <c r="A4" s="62" t="s">
        <v>5</v>
      </c>
      <c r="B4" s="45">
        <v>856500</v>
      </c>
      <c r="C4" s="46" t="s">
        <v>54</v>
      </c>
      <c r="D4" s="47">
        <v>0.02</v>
      </c>
      <c r="E4" s="48" t="s">
        <v>49</v>
      </c>
      <c r="F4" s="47">
        <v>7.0000000000000007E-2</v>
      </c>
    </row>
    <row r="5" spans="1:10" ht="17.100000000000001" customHeight="1">
      <c r="A5" s="62" t="s">
        <v>6</v>
      </c>
      <c r="B5" s="49">
        <f>B6-B4</f>
        <v>2171000</v>
      </c>
      <c r="C5" s="48" t="s">
        <v>48</v>
      </c>
      <c r="D5" s="47">
        <v>0.13</v>
      </c>
      <c r="E5" s="48" t="s">
        <v>50</v>
      </c>
      <c r="F5" s="47">
        <v>0.06</v>
      </c>
      <c r="G5" s="30">
        <f>B7+B6</f>
        <v>38297000</v>
      </c>
    </row>
    <row r="6" spans="1:10" ht="17.100000000000001" customHeight="1">
      <c r="A6" s="62" t="s">
        <v>7</v>
      </c>
      <c r="B6" s="49">
        <v>3027500</v>
      </c>
      <c r="C6" s="46" t="s">
        <v>53</v>
      </c>
      <c r="D6" s="47">
        <v>0.03</v>
      </c>
      <c r="E6" s="48" t="s">
        <v>51</v>
      </c>
      <c r="F6" s="47">
        <v>0.09</v>
      </c>
      <c r="G6" s="50"/>
      <c r="H6" s="32"/>
    </row>
    <row r="7" spans="1:10" ht="17.100000000000001" customHeight="1">
      <c r="A7" s="62" t="s">
        <v>8</v>
      </c>
      <c r="B7" s="28">
        <v>35269500</v>
      </c>
      <c r="C7" s="48" t="s">
        <v>33</v>
      </c>
      <c r="D7" s="47">
        <v>0.09</v>
      </c>
      <c r="E7" s="48" t="s">
        <v>52</v>
      </c>
      <c r="F7" s="47">
        <v>0.17</v>
      </c>
      <c r="G7" s="31"/>
    </row>
    <row r="8" spans="1:10" ht="17.100000000000001" customHeight="1">
      <c r="A8" s="62" t="s">
        <v>12</v>
      </c>
      <c r="B8" s="28">
        <v>72842500</v>
      </c>
      <c r="C8" s="46" t="s">
        <v>34</v>
      </c>
      <c r="D8" s="47">
        <v>0.01</v>
      </c>
      <c r="E8" s="48" t="s">
        <v>300</v>
      </c>
      <c r="F8" s="47">
        <v>0.31</v>
      </c>
    </row>
    <row r="9" spans="1:10" ht="17.100000000000001" customHeight="1">
      <c r="A9" s="62" t="s">
        <v>27</v>
      </c>
      <c r="B9" s="51">
        <f>B7/B8</f>
        <v>0.48418848886295773</v>
      </c>
      <c r="C9" s="46"/>
      <c r="D9" s="47"/>
      <c r="E9" s="48"/>
      <c r="F9" s="12"/>
    </row>
    <row r="10" spans="1:10" ht="27.95" customHeight="1">
      <c r="A10" s="85" t="s">
        <v>25</v>
      </c>
      <c r="B10" s="85"/>
      <c r="C10" s="85"/>
      <c r="D10" s="85"/>
      <c r="E10" s="85"/>
      <c r="F10" s="85"/>
    </row>
    <row r="11" spans="1:10" ht="17.100000000000001" customHeight="1">
      <c r="A11" s="97" t="s">
        <v>26</v>
      </c>
      <c r="B11" s="62" t="s">
        <v>18</v>
      </c>
      <c r="C11" s="62" t="s">
        <v>14</v>
      </c>
      <c r="D11" s="62" t="s">
        <v>17</v>
      </c>
      <c r="E11" s="62"/>
      <c r="F11" s="16" t="s">
        <v>9</v>
      </c>
    </row>
    <row r="12" spans="1:10" ht="17.100000000000001" customHeight="1">
      <c r="A12" s="97"/>
      <c r="B12" s="21" t="s">
        <v>108</v>
      </c>
      <c r="C12" s="17" t="s">
        <v>301</v>
      </c>
      <c r="D12" s="106" t="s">
        <v>15</v>
      </c>
      <c r="E12" s="21" t="s">
        <v>305</v>
      </c>
      <c r="F12" s="17">
        <v>15</v>
      </c>
      <c r="J12" s="38">
        <v>93050750</v>
      </c>
    </row>
    <row r="13" spans="1:10" ht="17.100000000000001" customHeight="1">
      <c r="A13" s="97"/>
      <c r="B13" s="21" t="s">
        <v>110</v>
      </c>
      <c r="C13" s="17" t="s">
        <v>302</v>
      </c>
      <c r="D13" s="106"/>
      <c r="E13" s="21" t="s">
        <v>306</v>
      </c>
      <c r="F13" s="17">
        <v>5</v>
      </c>
    </row>
    <row r="14" spans="1:10" ht="17.100000000000001" customHeight="1">
      <c r="A14" s="97"/>
      <c r="B14" s="21" t="s">
        <v>111</v>
      </c>
      <c r="C14" s="17" t="s">
        <v>303</v>
      </c>
      <c r="D14" s="106" t="s">
        <v>16</v>
      </c>
      <c r="E14" s="21" t="s">
        <v>307</v>
      </c>
      <c r="F14" s="34">
        <v>0</v>
      </c>
    </row>
    <row r="15" spans="1:10" ht="17.100000000000001" customHeight="1">
      <c r="A15" s="97"/>
      <c r="B15" s="21" t="s">
        <v>114</v>
      </c>
      <c r="C15" s="17" t="s">
        <v>304</v>
      </c>
      <c r="D15" s="106"/>
      <c r="E15" s="21"/>
      <c r="F15" s="34"/>
    </row>
    <row r="16" spans="1:10" ht="27.95" customHeight="1">
      <c r="A16" s="85"/>
      <c r="B16" s="85"/>
      <c r="C16" s="85"/>
      <c r="D16" s="85"/>
      <c r="E16" s="85"/>
      <c r="F16" s="85"/>
    </row>
    <row r="17" spans="1:6" ht="18.95" customHeight="1">
      <c r="A17" s="2"/>
      <c r="B17" s="62" t="s">
        <v>32</v>
      </c>
      <c r="C17" s="62" t="s">
        <v>20</v>
      </c>
      <c r="D17" s="62" t="s">
        <v>21</v>
      </c>
      <c r="E17" s="100" t="s">
        <v>22</v>
      </c>
      <c r="F17" s="101"/>
    </row>
    <row r="18" spans="1:6" ht="17.100000000000001" customHeight="1">
      <c r="A18" s="97" t="s">
        <v>28</v>
      </c>
      <c r="B18" s="24"/>
      <c r="C18" s="24"/>
      <c r="D18" s="52"/>
      <c r="E18" s="98"/>
      <c r="F18" s="99"/>
    </row>
    <row r="19" spans="1:6" ht="17.100000000000001" customHeight="1">
      <c r="A19" s="97"/>
      <c r="B19" s="24"/>
      <c r="C19" s="24"/>
      <c r="D19" s="52"/>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0.77083333333333337</v>
      </c>
      <c r="C24" s="24" t="s">
        <v>308</v>
      </c>
      <c r="D24" s="52">
        <v>16</v>
      </c>
      <c r="E24" s="98"/>
      <c r="F24" s="99"/>
    </row>
    <row r="25" spans="1:6" ht="17.100000000000001" customHeight="1">
      <c r="A25" s="97"/>
      <c r="B25" s="24">
        <v>0.8125</v>
      </c>
      <c r="C25" s="24" t="s">
        <v>309</v>
      </c>
      <c r="D25" s="52">
        <v>3</v>
      </c>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85</v>
      </c>
      <c r="D31" s="82" t="s">
        <v>19</v>
      </c>
      <c r="E31" s="62" t="s">
        <v>35</v>
      </c>
      <c r="F31" s="23" t="s">
        <v>78</v>
      </c>
    </row>
    <row r="32" spans="1:6" ht="17.100000000000001" customHeight="1">
      <c r="A32" s="93"/>
      <c r="B32" s="19" t="s">
        <v>36</v>
      </c>
      <c r="C32" s="22" t="s">
        <v>73</v>
      </c>
      <c r="D32" s="94"/>
      <c r="E32" s="16" t="s">
        <v>40</v>
      </c>
      <c r="F32" s="23" t="s">
        <v>311</v>
      </c>
    </row>
    <row r="33" spans="1:6" ht="17.100000000000001" customHeight="1">
      <c r="A33" s="93"/>
      <c r="B33" s="20" t="s">
        <v>37</v>
      </c>
      <c r="C33" s="22" t="s">
        <v>55</v>
      </c>
      <c r="D33" s="94"/>
      <c r="E33" s="16" t="s">
        <v>41</v>
      </c>
      <c r="F33" s="23" t="s">
        <v>312</v>
      </c>
    </row>
    <row r="34" spans="1:6" ht="17.100000000000001" customHeight="1">
      <c r="A34" s="83"/>
      <c r="B34" s="20" t="s">
        <v>38</v>
      </c>
      <c r="C34" s="22" t="s">
        <v>310</v>
      </c>
      <c r="D34" s="95"/>
      <c r="E34" s="16" t="s">
        <v>42</v>
      </c>
      <c r="F34" s="23" t="s">
        <v>313</v>
      </c>
    </row>
    <row r="35" spans="1:6" ht="17.100000000000001" customHeight="1">
      <c r="A35" s="84"/>
      <c r="B35" s="20" t="s">
        <v>39</v>
      </c>
      <c r="C35" s="22" t="s">
        <v>74</v>
      </c>
      <c r="D35" s="96"/>
      <c r="E35" s="16" t="s">
        <v>43</v>
      </c>
      <c r="F35" s="23"/>
    </row>
    <row r="36" spans="1:6" ht="27" customHeight="1">
      <c r="A36" s="85" t="s">
        <v>44</v>
      </c>
      <c r="B36" s="85"/>
      <c r="C36" s="85"/>
      <c r="D36" s="85"/>
      <c r="E36" s="85"/>
      <c r="F36" s="85"/>
    </row>
    <row r="37" spans="1:6" ht="17.100000000000001" customHeight="1">
      <c r="A37" s="82" t="s">
        <v>30</v>
      </c>
      <c r="B37" s="77" t="s">
        <v>410</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128" t="s">
        <v>386</v>
      </c>
      <c r="C40" s="129"/>
      <c r="D40" s="129"/>
      <c r="E40" s="129"/>
      <c r="F40" s="130"/>
    </row>
    <row r="41" spans="1:6" ht="17.100000000000001" customHeight="1">
      <c r="A41" s="83"/>
      <c r="B41" s="131"/>
      <c r="C41" s="132"/>
      <c r="D41" s="132"/>
      <c r="E41" s="132"/>
      <c r="F41" s="133"/>
    </row>
    <row r="42" spans="1:6" ht="17.100000000000001" customHeight="1">
      <c r="A42" s="83"/>
      <c r="B42" s="131"/>
      <c r="C42" s="132"/>
      <c r="D42" s="132"/>
      <c r="E42" s="132"/>
      <c r="F42" s="133"/>
    </row>
    <row r="43" spans="1:6" ht="17.100000000000001" customHeight="1">
      <c r="A43" s="83"/>
      <c r="B43" s="131"/>
      <c r="C43" s="132"/>
      <c r="D43" s="132"/>
      <c r="E43" s="132"/>
      <c r="F43" s="133"/>
    </row>
    <row r="44" spans="1:6" ht="17.100000000000001" customHeight="1">
      <c r="A44" s="84"/>
      <c r="B44" s="134"/>
      <c r="C44" s="135"/>
      <c r="D44" s="135"/>
      <c r="E44" s="135"/>
      <c r="F44" s="136"/>
    </row>
    <row r="45" spans="1:6" ht="24" customHeight="1">
      <c r="A45" s="85" t="s">
        <v>31</v>
      </c>
      <c r="B45" s="85"/>
      <c r="C45" s="85"/>
      <c r="D45" s="85"/>
      <c r="E45" s="85"/>
      <c r="F45" s="85"/>
    </row>
    <row r="46" spans="1:6" ht="27" customHeight="1">
      <c r="A46" s="61" t="s">
        <v>29</v>
      </c>
      <c r="B46" s="86"/>
      <c r="C46" s="87"/>
      <c r="D46" s="61" t="s">
        <v>19</v>
      </c>
      <c r="E46" s="86"/>
      <c r="F46" s="87"/>
    </row>
    <row r="47" spans="1:6" ht="24" customHeight="1">
      <c r="A47" s="88" t="s">
        <v>11</v>
      </c>
      <c r="B47" s="89"/>
      <c r="C47" s="90"/>
      <c r="D47" s="60" t="s">
        <v>10</v>
      </c>
      <c r="E47" s="91">
        <f>B39</f>
        <v>0</v>
      </c>
      <c r="F47" s="92"/>
    </row>
    <row r="48" spans="1:6" ht="17.100000000000001" customHeight="1">
      <c r="A48" s="75" t="s">
        <v>29</v>
      </c>
      <c r="B48" s="13" t="s">
        <v>2</v>
      </c>
      <c r="C48" s="13" t="s">
        <v>23</v>
      </c>
      <c r="D48" s="75" t="s">
        <v>19</v>
      </c>
      <c r="E48" s="13" t="s">
        <v>24</v>
      </c>
      <c r="F48" s="13" t="s">
        <v>3</v>
      </c>
    </row>
    <row r="49" spans="1:6" ht="17.100000000000001" customHeight="1">
      <c r="A49" s="75"/>
      <c r="B49" s="53"/>
      <c r="C49" s="53"/>
      <c r="D49" s="76"/>
      <c r="E49" s="53"/>
      <c r="F49" s="14"/>
    </row>
    <row r="50" spans="1:6" ht="17.100000000000001" customHeight="1">
      <c r="A50" s="75"/>
      <c r="B50" s="53"/>
      <c r="C50" s="53"/>
      <c r="D50" s="76"/>
      <c r="E50" s="53"/>
      <c r="F50" s="14"/>
    </row>
    <row r="51" spans="1:6" ht="17.100000000000001" customHeight="1">
      <c r="A51" s="75"/>
      <c r="B51" s="53"/>
      <c r="C51" s="53"/>
      <c r="D51" s="76"/>
      <c r="E51" s="53"/>
      <c r="F51" s="14"/>
    </row>
    <row r="52" spans="1:6" ht="15" customHeight="1"/>
    <row r="53" spans="1:6" ht="15" customHeight="1">
      <c r="F53" s="1" t="s">
        <v>1</v>
      </c>
    </row>
    <row r="54" spans="1:6" ht="15" customHeight="1"/>
    <row r="55" spans="1:6" ht="15" customHeight="1"/>
    <row r="56" spans="1:6" ht="15" customHeight="1"/>
  </sheetData>
  <mergeCells count="39">
    <mergeCell ref="A47:C47"/>
    <mergeCell ref="E47:F47"/>
    <mergeCell ref="A48:A51"/>
    <mergeCell ref="D48:D51"/>
    <mergeCell ref="A40:A44"/>
    <mergeCell ref="A45:F45"/>
    <mergeCell ref="B46:C46"/>
    <mergeCell ref="E46:F46"/>
    <mergeCell ref="B40:F44"/>
    <mergeCell ref="A30:F30"/>
    <mergeCell ref="A31:A35"/>
    <mergeCell ref="D31:D35"/>
    <mergeCell ref="A36:F36"/>
    <mergeCell ref="A37:A39"/>
    <mergeCell ref="B37:F37"/>
    <mergeCell ref="B38:F38"/>
    <mergeCell ref="B39:F39"/>
    <mergeCell ref="A24:A29"/>
    <mergeCell ref="E24:F24"/>
    <mergeCell ref="E25:F25"/>
    <mergeCell ref="E26:F26"/>
    <mergeCell ref="E27:F27"/>
    <mergeCell ref="E28:F28"/>
    <mergeCell ref="E29:F29"/>
    <mergeCell ref="A16:F16"/>
    <mergeCell ref="E17:F17"/>
    <mergeCell ref="A18:A23"/>
    <mergeCell ref="E18:F18"/>
    <mergeCell ref="E19:F19"/>
    <mergeCell ref="E20:F20"/>
    <mergeCell ref="E21:F21"/>
    <mergeCell ref="E22:F22"/>
    <mergeCell ref="E23:F23"/>
    <mergeCell ref="A1:F1"/>
    <mergeCell ref="A3:B3"/>
    <mergeCell ref="A10:F10"/>
    <mergeCell ref="A11:A15"/>
    <mergeCell ref="D12:D13"/>
    <mergeCell ref="D14:D15"/>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17.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3"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62" t="s">
        <v>4</v>
      </c>
      <c r="B2" s="15">
        <v>42417</v>
      </c>
      <c r="C2" s="5"/>
      <c r="D2" s="15"/>
      <c r="E2" s="6" t="s">
        <v>45</v>
      </c>
      <c r="F2" s="17"/>
      <c r="G2" s="29">
        <f>SUM(D4:D8)+SUM(F4:F8)</f>
        <v>0.98</v>
      </c>
    </row>
    <row r="3" spans="1:10" ht="24" customHeight="1">
      <c r="A3" s="104" t="s">
        <v>56</v>
      </c>
      <c r="B3" s="105"/>
      <c r="C3" s="25" t="s">
        <v>13</v>
      </c>
      <c r="D3" s="25" t="s">
        <v>47</v>
      </c>
      <c r="E3" s="25" t="s">
        <v>46</v>
      </c>
      <c r="F3" s="7" t="s">
        <v>47</v>
      </c>
    </row>
    <row r="4" spans="1:10" ht="17.100000000000001" customHeight="1">
      <c r="A4" s="62" t="s">
        <v>5</v>
      </c>
      <c r="B4" s="45">
        <v>1440000</v>
      </c>
      <c r="C4" s="46" t="s">
        <v>54</v>
      </c>
      <c r="D4" s="47">
        <v>0.02</v>
      </c>
      <c r="E4" s="48" t="s">
        <v>49</v>
      </c>
      <c r="F4" s="47">
        <v>7.0000000000000007E-2</v>
      </c>
    </row>
    <row r="5" spans="1:10" ht="17.100000000000001" customHeight="1">
      <c r="A5" s="62" t="s">
        <v>6</v>
      </c>
      <c r="B5" s="49">
        <f>B6-B4</f>
        <v>1587500</v>
      </c>
      <c r="C5" s="48" t="s">
        <v>48</v>
      </c>
      <c r="D5" s="47">
        <v>0.13</v>
      </c>
      <c r="E5" s="48" t="s">
        <v>50</v>
      </c>
      <c r="F5" s="47">
        <v>0.06</v>
      </c>
      <c r="G5" s="30">
        <f>B7+B6</f>
        <v>38297000</v>
      </c>
    </row>
    <row r="6" spans="1:10" ht="17.100000000000001" customHeight="1">
      <c r="A6" s="62" t="s">
        <v>7</v>
      </c>
      <c r="B6" s="49">
        <v>3027500</v>
      </c>
      <c r="C6" s="46" t="s">
        <v>53</v>
      </c>
      <c r="D6" s="47">
        <v>0.03</v>
      </c>
      <c r="E6" s="48" t="s">
        <v>51</v>
      </c>
      <c r="F6" s="47">
        <v>0.09</v>
      </c>
      <c r="G6" s="50"/>
      <c r="H6" s="32"/>
    </row>
    <row r="7" spans="1:10" ht="17.100000000000001" customHeight="1">
      <c r="A7" s="62" t="s">
        <v>8</v>
      </c>
      <c r="B7" s="28">
        <v>35269500</v>
      </c>
      <c r="C7" s="48" t="s">
        <v>33</v>
      </c>
      <c r="D7" s="47">
        <v>0.09</v>
      </c>
      <c r="E7" s="48" t="s">
        <v>52</v>
      </c>
      <c r="F7" s="47">
        <v>0.17</v>
      </c>
      <c r="G7" s="31"/>
    </row>
    <row r="8" spans="1:10" ht="17.100000000000001" customHeight="1">
      <c r="A8" s="62" t="s">
        <v>12</v>
      </c>
      <c r="B8" s="28">
        <v>72842500</v>
      </c>
      <c r="C8" s="46" t="s">
        <v>34</v>
      </c>
      <c r="D8" s="47">
        <v>0.01</v>
      </c>
      <c r="E8" s="48" t="s">
        <v>300</v>
      </c>
      <c r="F8" s="47">
        <v>0.31</v>
      </c>
    </row>
    <row r="9" spans="1:10" ht="17.100000000000001" customHeight="1">
      <c r="A9" s="62" t="s">
        <v>27</v>
      </c>
      <c r="B9" s="51">
        <f>B7/B8</f>
        <v>0.48418848886295773</v>
      </c>
      <c r="C9" s="46"/>
      <c r="D9" s="47"/>
      <c r="E9" s="48"/>
      <c r="F9" s="12"/>
    </row>
    <row r="10" spans="1:10" ht="27.95" customHeight="1">
      <c r="A10" s="85" t="s">
        <v>25</v>
      </c>
      <c r="B10" s="85"/>
      <c r="C10" s="85"/>
      <c r="D10" s="85"/>
      <c r="E10" s="85"/>
      <c r="F10" s="85"/>
    </row>
    <row r="11" spans="1:10" ht="17.100000000000001" customHeight="1">
      <c r="A11" s="97" t="s">
        <v>26</v>
      </c>
      <c r="B11" s="62" t="s">
        <v>18</v>
      </c>
      <c r="C11" s="62" t="s">
        <v>14</v>
      </c>
      <c r="D11" s="62" t="s">
        <v>17</v>
      </c>
      <c r="E11" s="62"/>
      <c r="F11" s="16" t="s">
        <v>9</v>
      </c>
    </row>
    <row r="12" spans="1:10" ht="17.100000000000001" customHeight="1">
      <c r="A12" s="97"/>
      <c r="B12" s="21" t="s">
        <v>108</v>
      </c>
      <c r="C12" s="17" t="s">
        <v>301</v>
      </c>
      <c r="D12" s="106" t="s">
        <v>15</v>
      </c>
      <c r="E12" s="21" t="s">
        <v>305</v>
      </c>
      <c r="F12" s="17">
        <v>15</v>
      </c>
      <c r="J12" s="38">
        <v>93050750</v>
      </c>
    </row>
    <row r="13" spans="1:10" ht="17.100000000000001" customHeight="1">
      <c r="A13" s="97"/>
      <c r="B13" s="21" t="s">
        <v>110</v>
      </c>
      <c r="C13" s="17" t="s">
        <v>302</v>
      </c>
      <c r="D13" s="106"/>
      <c r="E13" s="21" t="s">
        <v>306</v>
      </c>
      <c r="F13" s="17">
        <v>5</v>
      </c>
    </row>
    <row r="14" spans="1:10" ht="17.100000000000001" customHeight="1">
      <c r="A14" s="97"/>
      <c r="B14" s="21" t="s">
        <v>111</v>
      </c>
      <c r="C14" s="17" t="s">
        <v>303</v>
      </c>
      <c r="D14" s="106" t="s">
        <v>16</v>
      </c>
      <c r="E14" s="21" t="s">
        <v>307</v>
      </c>
      <c r="F14" s="34">
        <v>0</v>
      </c>
    </row>
    <row r="15" spans="1:10" ht="17.100000000000001" customHeight="1">
      <c r="A15" s="97"/>
      <c r="B15" s="21" t="s">
        <v>114</v>
      </c>
      <c r="C15" s="17" t="s">
        <v>304</v>
      </c>
      <c r="D15" s="106"/>
      <c r="E15" s="21"/>
      <c r="F15" s="34"/>
    </row>
    <row r="16" spans="1:10" ht="27.95" customHeight="1">
      <c r="A16" s="85"/>
      <c r="B16" s="85"/>
      <c r="C16" s="85"/>
      <c r="D16" s="85"/>
      <c r="E16" s="85"/>
      <c r="F16" s="85"/>
    </row>
    <row r="17" spans="1:6" ht="18.95" customHeight="1">
      <c r="A17" s="2"/>
      <c r="B17" s="62" t="s">
        <v>32</v>
      </c>
      <c r="C17" s="62" t="s">
        <v>20</v>
      </c>
      <c r="D17" s="62" t="s">
        <v>21</v>
      </c>
      <c r="E17" s="100" t="s">
        <v>22</v>
      </c>
      <c r="F17" s="101"/>
    </row>
    <row r="18" spans="1:6" ht="17.100000000000001" customHeight="1">
      <c r="A18" s="97" t="s">
        <v>28</v>
      </c>
      <c r="B18" s="24">
        <v>0.54166666666666663</v>
      </c>
      <c r="C18" s="24" t="s">
        <v>314</v>
      </c>
      <c r="D18" s="52">
        <v>4</v>
      </c>
      <c r="E18" s="98"/>
      <c r="F18" s="99"/>
    </row>
    <row r="19" spans="1:6" ht="17.100000000000001" customHeight="1">
      <c r="A19" s="97"/>
      <c r="B19" s="24">
        <v>0.58333333333333337</v>
      </c>
      <c r="C19" s="24" t="s">
        <v>318</v>
      </c>
      <c r="D19" s="52">
        <v>7</v>
      </c>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0.79166666666666663</v>
      </c>
      <c r="C24" s="24" t="s">
        <v>315</v>
      </c>
      <c r="D24" s="52">
        <v>8</v>
      </c>
      <c r="E24" s="98" t="s">
        <v>316</v>
      </c>
      <c r="F24" s="99"/>
    </row>
    <row r="25" spans="1:6" ht="17.100000000000001" customHeight="1">
      <c r="A25" s="97"/>
      <c r="B25" s="24">
        <v>0.85416666666666663</v>
      </c>
      <c r="C25" s="24" t="s">
        <v>317</v>
      </c>
      <c r="D25" s="52">
        <v>4</v>
      </c>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85</v>
      </c>
      <c r="D31" s="82" t="s">
        <v>19</v>
      </c>
      <c r="E31" s="62" t="s">
        <v>35</v>
      </c>
      <c r="F31" s="23" t="s">
        <v>357</v>
      </c>
    </row>
    <row r="32" spans="1:6" ht="17.100000000000001" customHeight="1">
      <c r="A32" s="93"/>
      <c r="B32" s="19" t="s">
        <v>36</v>
      </c>
      <c r="C32" s="22" t="s">
        <v>73</v>
      </c>
      <c r="D32" s="94"/>
      <c r="E32" s="16" t="s">
        <v>40</v>
      </c>
      <c r="F32" s="23" t="s">
        <v>358</v>
      </c>
    </row>
    <row r="33" spans="1:6" ht="17.100000000000001" customHeight="1">
      <c r="A33" s="93"/>
      <c r="B33" s="20" t="s">
        <v>37</v>
      </c>
      <c r="C33" s="22" t="s">
        <v>55</v>
      </c>
      <c r="D33" s="94"/>
      <c r="E33" s="16" t="s">
        <v>41</v>
      </c>
      <c r="F33" s="23" t="s">
        <v>359</v>
      </c>
    </row>
    <row r="34" spans="1:6" ht="17.100000000000001" customHeight="1">
      <c r="A34" s="83"/>
      <c r="B34" s="20" t="s">
        <v>38</v>
      </c>
      <c r="C34" s="22" t="s">
        <v>310</v>
      </c>
      <c r="D34" s="95"/>
      <c r="E34" s="16" t="s">
        <v>42</v>
      </c>
      <c r="F34" s="23"/>
    </row>
    <row r="35" spans="1:6" ht="17.100000000000001" customHeight="1">
      <c r="A35" s="84"/>
      <c r="B35" s="20" t="s">
        <v>39</v>
      </c>
      <c r="C35" s="22" t="s">
        <v>74</v>
      </c>
      <c r="D35" s="96"/>
      <c r="E35" s="16" t="s">
        <v>43</v>
      </c>
      <c r="F35" s="23"/>
    </row>
    <row r="36" spans="1:6" ht="27" customHeight="1">
      <c r="A36" s="85" t="s">
        <v>44</v>
      </c>
      <c r="B36" s="85"/>
      <c r="C36" s="85"/>
      <c r="D36" s="85"/>
      <c r="E36" s="85"/>
      <c r="F36" s="85"/>
    </row>
    <row r="37" spans="1:6" ht="17.100000000000001" customHeight="1">
      <c r="A37" s="82" t="s">
        <v>30</v>
      </c>
      <c r="B37" s="77" t="s">
        <v>385</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61" t="s">
        <v>29</v>
      </c>
      <c r="B44" s="86"/>
      <c r="C44" s="87"/>
      <c r="D44" s="61" t="s">
        <v>19</v>
      </c>
      <c r="E44" s="86"/>
      <c r="F44" s="87"/>
    </row>
    <row r="45" spans="1:6" ht="24" customHeight="1">
      <c r="A45" s="88" t="s">
        <v>11</v>
      </c>
      <c r="B45" s="89"/>
      <c r="C45" s="90"/>
      <c r="D45" s="60"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45:C45"/>
    <mergeCell ref="E45:F45"/>
    <mergeCell ref="A46:A49"/>
    <mergeCell ref="D46:D49"/>
    <mergeCell ref="A40:A42"/>
    <mergeCell ref="B40:F40"/>
    <mergeCell ref="B41:F41"/>
    <mergeCell ref="B42:F42"/>
    <mergeCell ref="A43:F43"/>
    <mergeCell ref="B44:C44"/>
    <mergeCell ref="E44:F44"/>
    <mergeCell ref="A30:F30"/>
    <mergeCell ref="A31:A35"/>
    <mergeCell ref="D31:D35"/>
    <mergeCell ref="A36:F36"/>
    <mergeCell ref="A37:A39"/>
    <mergeCell ref="B37:F37"/>
    <mergeCell ref="B38:F38"/>
    <mergeCell ref="B39:F39"/>
    <mergeCell ref="A24:A29"/>
    <mergeCell ref="E24:F24"/>
    <mergeCell ref="E25:F25"/>
    <mergeCell ref="E26:F26"/>
    <mergeCell ref="E27:F27"/>
    <mergeCell ref="E28:F28"/>
    <mergeCell ref="E29:F29"/>
    <mergeCell ref="A16:F16"/>
    <mergeCell ref="E17:F17"/>
    <mergeCell ref="A18:A23"/>
    <mergeCell ref="E18:F18"/>
    <mergeCell ref="E19:F19"/>
    <mergeCell ref="E20:F20"/>
    <mergeCell ref="E21:F21"/>
    <mergeCell ref="E22:F22"/>
    <mergeCell ref="E23:F23"/>
    <mergeCell ref="A1:F1"/>
    <mergeCell ref="A3:B3"/>
    <mergeCell ref="A10:F10"/>
    <mergeCell ref="A11:A15"/>
    <mergeCell ref="D12:D13"/>
    <mergeCell ref="D14:D15"/>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18.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21" workbookViewId="0">
      <selection activeCell="B40" sqref="B40:F40"/>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64" t="s">
        <v>4</v>
      </c>
      <c r="B2" s="15">
        <v>42418</v>
      </c>
      <c r="C2" s="5"/>
      <c r="D2" s="15"/>
      <c r="E2" s="6" t="s">
        <v>45</v>
      </c>
      <c r="F2" s="17"/>
      <c r="G2" s="29">
        <f>SUM(D4:D8)+SUM(F4:F8)</f>
        <v>0.9900000000000001</v>
      </c>
    </row>
    <row r="3" spans="1:10" ht="24" customHeight="1">
      <c r="A3" s="104" t="s">
        <v>56</v>
      </c>
      <c r="B3" s="105"/>
      <c r="C3" s="25" t="s">
        <v>13</v>
      </c>
      <c r="D3" s="25" t="s">
        <v>47</v>
      </c>
      <c r="E3" s="25" t="s">
        <v>46</v>
      </c>
      <c r="F3" s="7" t="s">
        <v>47</v>
      </c>
    </row>
    <row r="4" spans="1:10" ht="17.100000000000001" customHeight="1">
      <c r="A4" s="64" t="s">
        <v>5</v>
      </c>
      <c r="B4" s="45">
        <v>1010000</v>
      </c>
      <c r="C4" s="46" t="s">
        <v>54</v>
      </c>
      <c r="D4" s="47">
        <v>0.01</v>
      </c>
      <c r="E4" s="48" t="s">
        <v>49</v>
      </c>
      <c r="F4" s="47">
        <v>0.1</v>
      </c>
    </row>
    <row r="5" spans="1:10" ht="17.100000000000001" customHeight="1">
      <c r="A5" s="64" t="s">
        <v>6</v>
      </c>
      <c r="B5" s="49">
        <f>B6-B4</f>
        <v>1323900</v>
      </c>
      <c r="C5" s="48" t="s">
        <v>48</v>
      </c>
      <c r="D5" s="47">
        <v>0.04</v>
      </c>
      <c r="E5" s="48" t="s">
        <v>50</v>
      </c>
      <c r="F5" s="47">
        <v>7.0000000000000007E-2</v>
      </c>
      <c r="G5" s="30">
        <f>B7+B6</f>
        <v>39937300</v>
      </c>
    </row>
    <row r="6" spans="1:10" ht="17.100000000000001" customHeight="1">
      <c r="A6" s="64" t="s">
        <v>7</v>
      </c>
      <c r="B6" s="49">
        <v>2333900</v>
      </c>
      <c r="C6" s="46" t="s">
        <v>53</v>
      </c>
      <c r="D6" s="47">
        <v>0.02</v>
      </c>
      <c r="E6" s="48" t="s">
        <v>51</v>
      </c>
      <c r="F6" s="47">
        <v>0.54</v>
      </c>
      <c r="G6" s="50"/>
      <c r="H6" s="32"/>
    </row>
    <row r="7" spans="1:10" ht="17.100000000000001" customHeight="1">
      <c r="A7" s="64" t="s">
        <v>8</v>
      </c>
      <c r="B7" s="28">
        <v>37603400</v>
      </c>
      <c r="C7" s="48" t="s">
        <v>33</v>
      </c>
      <c r="D7" s="47">
        <v>7.0000000000000007E-2</v>
      </c>
      <c r="E7" s="48" t="s">
        <v>52</v>
      </c>
      <c r="F7" s="47">
        <v>0.14000000000000001</v>
      </c>
      <c r="G7" s="31"/>
    </row>
    <row r="8" spans="1:10" ht="17.100000000000001" customHeight="1">
      <c r="A8" s="64" t="s">
        <v>12</v>
      </c>
      <c r="B8" s="28">
        <v>72842500</v>
      </c>
      <c r="C8" s="46" t="s">
        <v>34</v>
      </c>
      <c r="D8" s="47">
        <v>0</v>
      </c>
      <c r="E8" s="48"/>
      <c r="F8" s="47"/>
    </row>
    <row r="9" spans="1:10" ht="17.100000000000001" customHeight="1">
      <c r="A9" s="64" t="s">
        <v>27</v>
      </c>
      <c r="B9" s="51">
        <f>B7/B8</f>
        <v>0.51622884991591445</v>
      </c>
      <c r="C9" s="46"/>
      <c r="D9" s="47"/>
      <c r="E9" s="48"/>
      <c r="F9" s="12"/>
    </row>
    <row r="10" spans="1:10" ht="27.95" customHeight="1">
      <c r="A10" s="85" t="s">
        <v>25</v>
      </c>
      <c r="B10" s="85"/>
      <c r="C10" s="85"/>
      <c r="D10" s="85"/>
      <c r="E10" s="85"/>
      <c r="F10" s="85"/>
    </row>
    <row r="11" spans="1:10" ht="17.100000000000001" customHeight="1">
      <c r="A11" s="97" t="s">
        <v>26</v>
      </c>
      <c r="B11" s="64" t="s">
        <v>18</v>
      </c>
      <c r="C11" s="64" t="s">
        <v>14</v>
      </c>
      <c r="D11" s="64" t="s">
        <v>17</v>
      </c>
      <c r="E11" s="64"/>
      <c r="F11" s="16" t="s">
        <v>9</v>
      </c>
    </row>
    <row r="12" spans="1:10" ht="17.100000000000001" customHeight="1">
      <c r="A12" s="97"/>
      <c r="B12" s="21" t="s">
        <v>108</v>
      </c>
      <c r="C12" s="17" t="s">
        <v>339</v>
      </c>
      <c r="D12" s="106" t="s">
        <v>15</v>
      </c>
      <c r="E12" s="21" t="s">
        <v>114</v>
      </c>
      <c r="F12" s="17">
        <v>4</v>
      </c>
      <c r="J12" s="38">
        <v>93050750</v>
      </c>
    </row>
    <row r="13" spans="1:10" ht="17.100000000000001" customHeight="1">
      <c r="A13" s="97"/>
      <c r="B13" s="21" t="s">
        <v>110</v>
      </c>
      <c r="C13" s="17" t="s">
        <v>340</v>
      </c>
      <c r="D13" s="106"/>
      <c r="E13" s="21"/>
      <c r="F13" s="17"/>
    </row>
    <row r="14" spans="1:10" ht="17.100000000000001" customHeight="1">
      <c r="A14" s="97"/>
      <c r="B14" s="21" t="s">
        <v>111</v>
      </c>
      <c r="C14" s="17" t="s">
        <v>341</v>
      </c>
      <c r="D14" s="106" t="s">
        <v>16</v>
      </c>
      <c r="E14" s="21" t="s">
        <v>343</v>
      </c>
      <c r="F14" s="34">
        <v>0</v>
      </c>
    </row>
    <row r="15" spans="1:10" ht="17.100000000000001" customHeight="1">
      <c r="A15" s="97"/>
      <c r="B15" s="21" t="s">
        <v>114</v>
      </c>
      <c r="C15" s="17" t="s">
        <v>342</v>
      </c>
      <c r="D15" s="106"/>
      <c r="E15" s="21"/>
      <c r="F15" s="34"/>
    </row>
    <row r="16" spans="1:10" ht="27.95" customHeight="1">
      <c r="A16" s="85"/>
      <c r="B16" s="85"/>
      <c r="C16" s="85"/>
      <c r="D16" s="85"/>
      <c r="E16" s="85"/>
      <c r="F16" s="85"/>
    </row>
    <row r="17" spans="1:6" ht="18.95" customHeight="1">
      <c r="A17" s="2"/>
      <c r="B17" s="64" t="s">
        <v>32</v>
      </c>
      <c r="C17" s="64" t="s">
        <v>20</v>
      </c>
      <c r="D17" s="64" t="s">
        <v>21</v>
      </c>
      <c r="E17" s="100" t="s">
        <v>22</v>
      </c>
      <c r="F17" s="101"/>
    </row>
    <row r="18" spans="1:6" ht="17.100000000000001" customHeight="1">
      <c r="A18" s="97" t="s">
        <v>28</v>
      </c>
      <c r="B18" s="24"/>
      <c r="C18" s="24"/>
      <c r="D18" s="52"/>
      <c r="E18" s="98"/>
      <c r="F18" s="99"/>
    </row>
    <row r="19" spans="1:6" ht="17.100000000000001" customHeight="1">
      <c r="A19" s="97"/>
      <c r="B19" s="24"/>
      <c r="C19" s="24"/>
      <c r="D19" s="52"/>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0.83333333333333337</v>
      </c>
      <c r="C24" s="24" t="s">
        <v>319</v>
      </c>
      <c r="D24" s="52">
        <v>11</v>
      </c>
      <c r="E24" s="98" t="s">
        <v>320</v>
      </c>
      <c r="F24" s="99"/>
    </row>
    <row r="25" spans="1:6" ht="17.100000000000001" customHeight="1">
      <c r="A25" s="97"/>
      <c r="B25" s="24">
        <v>0.875</v>
      </c>
      <c r="C25" s="24" t="s">
        <v>321</v>
      </c>
      <c r="D25" s="52">
        <v>2</v>
      </c>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344</v>
      </c>
      <c r="D31" s="82" t="s">
        <v>19</v>
      </c>
      <c r="E31" s="64" t="s">
        <v>35</v>
      </c>
      <c r="F31" s="23" t="s">
        <v>360</v>
      </c>
    </row>
    <row r="32" spans="1:6" ht="17.100000000000001" customHeight="1">
      <c r="A32" s="93"/>
      <c r="B32" s="19" t="s">
        <v>36</v>
      </c>
      <c r="C32" s="22" t="s">
        <v>345</v>
      </c>
      <c r="D32" s="94"/>
      <c r="E32" s="16" t="s">
        <v>40</v>
      </c>
      <c r="F32" s="23" t="s">
        <v>361</v>
      </c>
    </row>
    <row r="33" spans="1:6" ht="17.100000000000001" customHeight="1">
      <c r="A33" s="93"/>
      <c r="B33" s="20" t="s">
        <v>37</v>
      </c>
      <c r="C33" s="22" t="s">
        <v>57</v>
      </c>
      <c r="D33" s="94"/>
      <c r="E33" s="16" t="s">
        <v>41</v>
      </c>
      <c r="F33" s="23" t="s">
        <v>362</v>
      </c>
    </row>
    <row r="34" spans="1:6" ht="17.100000000000001" customHeight="1">
      <c r="A34" s="83"/>
      <c r="B34" s="20" t="s">
        <v>38</v>
      </c>
      <c r="C34" s="22" t="s">
        <v>346</v>
      </c>
      <c r="D34" s="95"/>
      <c r="E34" s="16" t="s">
        <v>42</v>
      </c>
      <c r="F34" s="23"/>
    </row>
    <row r="35" spans="1:6" ht="17.100000000000001" customHeight="1">
      <c r="A35" s="84"/>
      <c r="B35" s="20" t="s">
        <v>39</v>
      </c>
      <c r="C35" s="22" t="s">
        <v>347</v>
      </c>
      <c r="D35" s="96"/>
      <c r="E35" s="16" t="s">
        <v>43</v>
      </c>
      <c r="F35" s="23"/>
    </row>
    <row r="36" spans="1:6" ht="27" customHeight="1">
      <c r="A36" s="85" t="s">
        <v>44</v>
      </c>
      <c r="B36" s="85"/>
      <c r="C36" s="85"/>
      <c r="D36" s="85"/>
      <c r="E36" s="85"/>
      <c r="F36" s="85"/>
    </row>
    <row r="37" spans="1:6" ht="17.100000000000001" customHeight="1">
      <c r="A37" s="82" t="s">
        <v>30</v>
      </c>
      <c r="B37" s="77" t="s">
        <v>411</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127" t="s">
        <v>391</v>
      </c>
      <c r="C40" s="119"/>
      <c r="D40" s="119"/>
      <c r="E40" s="119"/>
      <c r="F40" s="120"/>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65" t="s">
        <v>29</v>
      </c>
      <c r="B44" s="86"/>
      <c r="C44" s="87"/>
      <c r="D44" s="65" t="s">
        <v>19</v>
      </c>
      <c r="E44" s="86"/>
      <c r="F44" s="87"/>
    </row>
    <row r="45" spans="1:6" ht="24" customHeight="1">
      <c r="A45" s="88" t="s">
        <v>11</v>
      </c>
      <c r="B45" s="89"/>
      <c r="C45" s="90"/>
      <c r="D45" s="63"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19.xml><?xml version="1.0" encoding="utf-8"?>
<worksheet xmlns="http://schemas.openxmlformats.org/spreadsheetml/2006/main" xmlns:r="http://schemas.openxmlformats.org/officeDocument/2006/relationships">
  <sheetPr enableFormatConditionsCalculation="0">
    <pageSetUpPr fitToPage="1"/>
  </sheetPr>
  <dimension ref="A1:J54"/>
  <sheetViews>
    <sheetView zoomScale="90" zoomScaleNormal="90" zoomScalePageLayoutView="9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64" t="s">
        <v>4</v>
      </c>
      <c r="B2" s="15">
        <v>42419</v>
      </c>
      <c r="C2" s="5"/>
      <c r="D2" s="15"/>
      <c r="E2" s="6" t="s">
        <v>45</v>
      </c>
      <c r="F2" s="17"/>
      <c r="G2" s="29">
        <f>SUM(D4:D8)+SUM(F4:F8)</f>
        <v>1.02</v>
      </c>
    </row>
    <row r="3" spans="1:10" ht="24" customHeight="1">
      <c r="A3" s="104" t="s">
        <v>56</v>
      </c>
      <c r="B3" s="105"/>
      <c r="C3" s="25" t="s">
        <v>13</v>
      </c>
      <c r="D3" s="25" t="s">
        <v>47</v>
      </c>
      <c r="E3" s="25" t="s">
        <v>46</v>
      </c>
      <c r="F3" s="7" t="s">
        <v>47</v>
      </c>
    </row>
    <row r="4" spans="1:10" ht="17.100000000000001" customHeight="1">
      <c r="A4" s="64" t="s">
        <v>5</v>
      </c>
      <c r="B4" s="45">
        <v>1620650</v>
      </c>
      <c r="C4" s="46" t="s">
        <v>54</v>
      </c>
      <c r="D4" s="47">
        <v>0.02</v>
      </c>
      <c r="E4" s="48" t="s">
        <v>49</v>
      </c>
      <c r="F4" s="47">
        <v>0.12</v>
      </c>
    </row>
    <row r="5" spans="1:10" ht="17.100000000000001" customHeight="1">
      <c r="A5" s="64" t="s">
        <v>6</v>
      </c>
      <c r="B5" s="49">
        <f>B6-B4</f>
        <v>920000</v>
      </c>
      <c r="C5" s="48" t="s">
        <v>48</v>
      </c>
      <c r="D5" s="47">
        <v>7.0000000000000007E-2</v>
      </c>
      <c r="E5" s="48" t="s">
        <v>50</v>
      </c>
      <c r="F5" s="47">
        <v>0.42</v>
      </c>
      <c r="G5" s="30">
        <f>B7+B6</f>
        <v>42684700</v>
      </c>
    </row>
    <row r="6" spans="1:10" ht="17.100000000000001" customHeight="1">
      <c r="A6" s="64" t="s">
        <v>7</v>
      </c>
      <c r="B6" s="49">
        <v>2540650</v>
      </c>
      <c r="C6" s="46" t="s">
        <v>53</v>
      </c>
      <c r="D6" s="47">
        <v>0.04</v>
      </c>
      <c r="E6" s="48" t="s">
        <v>51</v>
      </c>
      <c r="F6" s="47">
        <v>0.11</v>
      </c>
      <c r="G6" s="50"/>
      <c r="H6" s="32"/>
    </row>
    <row r="7" spans="1:10" ht="17.100000000000001" customHeight="1">
      <c r="A7" s="64" t="s">
        <v>8</v>
      </c>
      <c r="B7" s="28">
        <v>40144050</v>
      </c>
      <c r="C7" s="48" t="s">
        <v>33</v>
      </c>
      <c r="D7" s="47">
        <v>0.16</v>
      </c>
      <c r="E7" s="48" t="s">
        <v>52</v>
      </c>
      <c r="F7" s="47">
        <v>0.06</v>
      </c>
      <c r="G7" s="31"/>
    </row>
    <row r="8" spans="1:10" ht="17.100000000000001" customHeight="1">
      <c r="A8" s="64" t="s">
        <v>12</v>
      </c>
      <c r="B8" s="28">
        <v>72842500</v>
      </c>
      <c r="C8" s="46" t="s">
        <v>34</v>
      </c>
      <c r="D8" s="47">
        <v>0.02</v>
      </c>
      <c r="E8" s="48"/>
      <c r="F8" s="47"/>
    </row>
    <row r="9" spans="1:10" ht="17.100000000000001" customHeight="1">
      <c r="A9" s="64" t="s">
        <v>27</v>
      </c>
      <c r="B9" s="51">
        <f>B7/B8</f>
        <v>0.55110752651268147</v>
      </c>
      <c r="C9" s="46"/>
      <c r="D9" s="47"/>
      <c r="E9" s="48"/>
      <c r="F9" s="12"/>
    </row>
    <row r="10" spans="1:10" ht="27.95" customHeight="1">
      <c r="A10" s="85" t="s">
        <v>25</v>
      </c>
      <c r="B10" s="85"/>
      <c r="C10" s="85"/>
      <c r="D10" s="85"/>
      <c r="E10" s="85"/>
      <c r="F10" s="85"/>
    </row>
    <row r="11" spans="1:10" ht="17.100000000000001" customHeight="1">
      <c r="A11" s="97" t="s">
        <v>26</v>
      </c>
      <c r="B11" s="64" t="s">
        <v>18</v>
      </c>
      <c r="C11" s="64" t="s">
        <v>14</v>
      </c>
      <c r="D11" s="64" t="s">
        <v>17</v>
      </c>
      <c r="E11" s="64"/>
      <c r="F11" s="16" t="s">
        <v>9</v>
      </c>
    </row>
    <row r="12" spans="1:10" ht="17.100000000000001" customHeight="1">
      <c r="A12" s="97"/>
      <c r="B12" s="21" t="s">
        <v>108</v>
      </c>
      <c r="C12" s="17" t="s">
        <v>372</v>
      </c>
      <c r="D12" s="106" t="s">
        <v>15</v>
      </c>
      <c r="E12" s="21" t="s">
        <v>376</v>
      </c>
      <c r="F12" s="17">
        <v>7</v>
      </c>
      <c r="J12" s="38">
        <v>93050750</v>
      </c>
    </row>
    <row r="13" spans="1:10" ht="17.100000000000001" customHeight="1">
      <c r="A13" s="97"/>
      <c r="B13" s="21" t="s">
        <v>110</v>
      </c>
      <c r="C13" s="17" t="s">
        <v>373</v>
      </c>
      <c r="D13" s="106"/>
      <c r="E13" s="21" t="s">
        <v>377</v>
      </c>
      <c r="F13" s="17">
        <v>17</v>
      </c>
    </row>
    <row r="14" spans="1:10" ht="17.100000000000001" customHeight="1">
      <c r="A14" s="97"/>
      <c r="B14" s="21" t="s">
        <v>111</v>
      </c>
      <c r="C14" s="17" t="s">
        <v>374</v>
      </c>
      <c r="D14" s="106" t="s">
        <v>16</v>
      </c>
      <c r="E14" s="21" t="s">
        <v>378</v>
      </c>
      <c r="F14" s="34">
        <v>0</v>
      </c>
    </row>
    <row r="15" spans="1:10" ht="17.100000000000001" customHeight="1">
      <c r="A15" s="97"/>
      <c r="B15" s="21" t="s">
        <v>114</v>
      </c>
      <c r="C15" s="17" t="s">
        <v>375</v>
      </c>
      <c r="D15" s="106"/>
      <c r="E15" s="21"/>
      <c r="F15" s="34"/>
    </row>
    <row r="16" spans="1:10" ht="27.95" customHeight="1">
      <c r="A16" s="85"/>
      <c r="B16" s="85"/>
      <c r="C16" s="85"/>
      <c r="D16" s="85"/>
      <c r="E16" s="85"/>
      <c r="F16" s="85"/>
    </row>
    <row r="17" spans="1:6" ht="18.95" customHeight="1">
      <c r="A17" s="2"/>
      <c r="B17" s="64" t="s">
        <v>32</v>
      </c>
      <c r="C17" s="64" t="s">
        <v>20</v>
      </c>
      <c r="D17" s="64" t="s">
        <v>21</v>
      </c>
      <c r="E17" s="100" t="s">
        <v>22</v>
      </c>
      <c r="F17" s="101"/>
    </row>
    <row r="18" spans="1:6" ht="17.100000000000001" customHeight="1">
      <c r="A18" s="97" t="s">
        <v>28</v>
      </c>
      <c r="B18" s="24">
        <v>0.5</v>
      </c>
      <c r="C18" s="24" t="s">
        <v>184</v>
      </c>
      <c r="D18" s="52">
        <v>11</v>
      </c>
      <c r="E18" s="98" t="s">
        <v>322</v>
      </c>
      <c r="F18" s="99"/>
    </row>
    <row r="19" spans="1:6" ht="17.100000000000001" customHeight="1">
      <c r="A19" s="97"/>
      <c r="B19" s="24"/>
      <c r="C19" s="24"/>
      <c r="D19" s="52"/>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0.83333333333333337</v>
      </c>
      <c r="C24" s="24" t="s">
        <v>323</v>
      </c>
      <c r="D24" s="52">
        <v>2</v>
      </c>
      <c r="E24" s="98"/>
      <c r="F24" s="99"/>
    </row>
    <row r="25" spans="1:6" ht="17.100000000000001" customHeight="1">
      <c r="A25" s="97"/>
      <c r="B25" s="24"/>
      <c r="C25" s="24"/>
      <c r="D25" s="52"/>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348</v>
      </c>
      <c r="D31" s="82" t="s">
        <v>19</v>
      </c>
      <c r="E31" s="64" t="s">
        <v>35</v>
      </c>
      <c r="F31" s="23" t="s">
        <v>257</v>
      </c>
    </row>
    <row r="32" spans="1:6" ht="17.100000000000001" customHeight="1">
      <c r="A32" s="93"/>
      <c r="B32" s="19" t="s">
        <v>36</v>
      </c>
      <c r="C32" s="22" t="s">
        <v>349</v>
      </c>
      <c r="D32" s="94"/>
      <c r="E32" s="16" t="s">
        <v>40</v>
      </c>
      <c r="F32" s="23" t="s">
        <v>363</v>
      </c>
    </row>
    <row r="33" spans="1:6" ht="17.100000000000001" customHeight="1">
      <c r="A33" s="93"/>
      <c r="B33" s="20" t="s">
        <v>37</v>
      </c>
      <c r="C33" s="22" t="s">
        <v>350</v>
      </c>
      <c r="D33" s="94"/>
      <c r="E33" s="16" t="s">
        <v>41</v>
      </c>
      <c r="F33" s="23" t="s">
        <v>256</v>
      </c>
    </row>
    <row r="34" spans="1:6" ht="17.100000000000001" customHeight="1">
      <c r="A34" s="83"/>
      <c r="B34" s="20" t="s">
        <v>38</v>
      </c>
      <c r="C34" s="22" t="s">
        <v>345</v>
      </c>
      <c r="D34" s="95"/>
      <c r="E34" s="16" t="s">
        <v>42</v>
      </c>
      <c r="F34" s="23" t="s">
        <v>362</v>
      </c>
    </row>
    <row r="35" spans="1:6" ht="17.100000000000001" customHeight="1">
      <c r="A35" s="84"/>
      <c r="B35" s="20" t="s">
        <v>39</v>
      </c>
      <c r="C35" s="22" t="s">
        <v>347</v>
      </c>
      <c r="D35" s="96"/>
      <c r="E35" s="16" t="s">
        <v>43</v>
      </c>
      <c r="F35" s="23"/>
    </row>
    <row r="36" spans="1:6" ht="27" customHeight="1">
      <c r="A36" s="85" t="s">
        <v>44</v>
      </c>
      <c r="B36" s="85"/>
      <c r="C36" s="85"/>
      <c r="D36" s="85"/>
      <c r="E36" s="85"/>
      <c r="F36" s="85"/>
    </row>
    <row r="37" spans="1:6" ht="17.100000000000001" customHeight="1">
      <c r="A37" s="82" t="s">
        <v>30</v>
      </c>
      <c r="B37" s="77" t="s">
        <v>412</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65" t="s">
        <v>29</v>
      </c>
      <c r="B44" s="86"/>
      <c r="C44" s="87"/>
      <c r="D44" s="65" t="s">
        <v>19</v>
      </c>
      <c r="E44" s="86"/>
      <c r="F44" s="87"/>
    </row>
    <row r="45" spans="1:6" ht="24" customHeight="1">
      <c r="A45" s="88" t="s">
        <v>11</v>
      </c>
      <c r="B45" s="89"/>
      <c r="C45" s="90"/>
      <c r="D45" s="63"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6" zoomScale="110" zoomScaleNormal="110" zoomScalePageLayoutView="11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40" t="s">
        <v>4</v>
      </c>
      <c r="B2" s="15">
        <v>42402</v>
      </c>
      <c r="C2" s="5"/>
      <c r="D2" s="15"/>
      <c r="E2" s="6" t="s">
        <v>45</v>
      </c>
      <c r="F2" s="17"/>
      <c r="G2" s="29">
        <f>SUM(D4:D8)+SUM(F4:F8)</f>
        <v>1.01</v>
      </c>
    </row>
    <row r="3" spans="1:10" ht="24" customHeight="1">
      <c r="A3" s="104" t="s">
        <v>56</v>
      </c>
      <c r="B3" s="105"/>
      <c r="C3" s="25" t="s">
        <v>13</v>
      </c>
      <c r="D3" s="25" t="s">
        <v>47</v>
      </c>
      <c r="E3" s="25" t="s">
        <v>46</v>
      </c>
      <c r="F3" s="7" t="s">
        <v>47</v>
      </c>
    </row>
    <row r="4" spans="1:10" ht="17.100000000000001" customHeight="1">
      <c r="A4" s="40" t="s">
        <v>5</v>
      </c>
      <c r="B4" s="26">
        <v>645500</v>
      </c>
      <c r="C4" s="8" t="s">
        <v>54</v>
      </c>
      <c r="D4" s="10">
        <v>0.04</v>
      </c>
      <c r="E4" s="9" t="s">
        <v>49</v>
      </c>
      <c r="F4" s="10">
        <v>0.23</v>
      </c>
    </row>
    <row r="5" spans="1:10" ht="17.100000000000001" customHeight="1">
      <c r="A5" s="40" t="s">
        <v>6</v>
      </c>
      <c r="B5" s="28">
        <f>B6-B4</f>
        <v>1280000</v>
      </c>
      <c r="C5" s="9" t="s">
        <v>48</v>
      </c>
      <c r="D5" s="10">
        <v>0.09</v>
      </c>
      <c r="E5" s="9" t="s">
        <v>50</v>
      </c>
      <c r="F5" s="10">
        <v>0.19</v>
      </c>
      <c r="G5" s="30">
        <f>B7+B6</f>
        <v>6401500</v>
      </c>
    </row>
    <row r="6" spans="1:10" ht="17.100000000000001" customHeight="1">
      <c r="A6" s="40" t="s">
        <v>7</v>
      </c>
      <c r="B6" s="28">
        <v>1925500</v>
      </c>
      <c r="C6" s="8" t="s">
        <v>53</v>
      </c>
      <c r="D6" s="10">
        <v>0.09</v>
      </c>
      <c r="E6" s="9" t="s">
        <v>51</v>
      </c>
      <c r="F6" s="10">
        <v>0</v>
      </c>
      <c r="G6" s="33"/>
      <c r="H6" s="32"/>
    </row>
    <row r="7" spans="1:10" ht="17.100000000000001" customHeight="1">
      <c r="A7" s="40" t="s">
        <v>8</v>
      </c>
      <c r="B7" s="28">
        <v>4476000</v>
      </c>
      <c r="C7" s="9" t="s">
        <v>33</v>
      </c>
      <c r="D7" s="10">
        <v>0.08</v>
      </c>
      <c r="E7" s="9" t="s">
        <v>52</v>
      </c>
      <c r="F7" s="10">
        <v>0.26</v>
      </c>
      <c r="G7" s="31"/>
    </row>
    <row r="8" spans="1:10" ht="17.100000000000001" customHeight="1">
      <c r="A8" s="40" t="s">
        <v>12</v>
      </c>
      <c r="B8" s="28">
        <v>72842500</v>
      </c>
      <c r="C8" s="8" t="s">
        <v>34</v>
      </c>
      <c r="D8" s="10">
        <v>0.03</v>
      </c>
      <c r="E8" s="9"/>
      <c r="F8" s="10"/>
    </row>
    <row r="9" spans="1:10" ht="17.100000000000001" customHeight="1">
      <c r="A9" s="40" t="s">
        <v>27</v>
      </c>
      <c r="B9" s="27">
        <f>B7/B8</f>
        <v>6.1447643889213026E-2</v>
      </c>
      <c r="C9" s="8"/>
      <c r="D9" s="10"/>
      <c r="E9" s="9"/>
      <c r="F9" s="12"/>
    </row>
    <row r="10" spans="1:10" ht="27.95" customHeight="1">
      <c r="A10" s="85" t="s">
        <v>25</v>
      </c>
      <c r="B10" s="85"/>
      <c r="C10" s="85"/>
      <c r="D10" s="85"/>
      <c r="E10" s="85"/>
      <c r="F10" s="85"/>
    </row>
    <row r="11" spans="1:10" ht="17.100000000000001" customHeight="1">
      <c r="A11" s="97" t="s">
        <v>26</v>
      </c>
      <c r="B11" s="40" t="s">
        <v>18</v>
      </c>
      <c r="C11" s="40" t="s">
        <v>14</v>
      </c>
      <c r="D11" s="40" t="s">
        <v>17</v>
      </c>
      <c r="E11" s="40"/>
      <c r="F11" s="16" t="s">
        <v>9</v>
      </c>
    </row>
    <row r="12" spans="1:10" ht="17.100000000000001" customHeight="1">
      <c r="A12" s="97"/>
      <c r="B12" s="21" t="s">
        <v>58</v>
      </c>
      <c r="C12" s="17" t="s">
        <v>80</v>
      </c>
      <c r="D12" s="106" t="s">
        <v>15</v>
      </c>
      <c r="E12" s="21" t="s">
        <v>82</v>
      </c>
      <c r="F12" s="17">
        <v>5</v>
      </c>
      <c r="J12" s="38">
        <v>93050750</v>
      </c>
    </row>
    <row r="13" spans="1:10" ht="17.100000000000001" customHeight="1">
      <c r="A13" s="97"/>
      <c r="B13" s="21" t="s">
        <v>59</v>
      </c>
      <c r="C13" s="17">
        <v>0</v>
      </c>
      <c r="D13" s="106"/>
      <c r="E13" s="21"/>
      <c r="F13" s="17"/>
    </row>
    <row r="14" spans="1:10" ht="17.100000000000001" customHeight="1">
      <c r="A14" s="97"/>
      <c r="B14" s="21" t="s">
        <v>60</v>
      </c>
      <c r="C14" s="17">
        <v>5</v>
      </c>
      <c r="D14" s="106" t="s">
        <v>16</v>
      </c>
      <c r="E14" s="21" t="s">
        <v>83</v>
      </c>
      <c r="F14" s="34">
        <v>0</v>
      </c>
    </row>
    <row r="15" spans="1:10" ht="17.100000000000001" customHeight="1">
      <c r="A15" s="97"/>
      <c r="B15" s="21" t="s">
        <v>61</v>
      </c>
      <c r="C15" s="17" t="s">
        <v>81</v>
      </c>
      <c r="D15" s="106"/>
      <c r="E15" s="21" t="s">
        <v>84</v>
      </c>
      <c r="F15" s="34">
        <v>0</v>
      </c>
    </row>
    <row r="16" spans="1:10" ht="27.95" customHeight="1">
      <c r="A16" s="85"/>
      <c r="B16" s="85"/>
      <c r="C16" s="85"/>
      <c r="D16" s="85"/>
      <c r="E16" s="85"/>
      <c r="F16" s="85"/>
    </row>
    <row r="17" spans="1:6" ht="18.95" customHeight="1">
      <c r="A17" s="2"/>
      <c r="B17" s="40" t="s">
        <v>32</v>
      </c>
      <c r="C17" s="40" t="s">
        <v>20</v>
      </c>
      <c r="D17" s="40" t="s">
        <v>21</v>
      </c>
      <c r="E17" s="100" t="s">
        <v>22</v>
      </c>
      <c r="F17" s="101"/>
    </row>
    <row r="18" spans="1:6" ht="17.100000000000001" customHeight="1">
      <c r="A18" s="97" t="s">
        <v>28</v>
      </c>
      <c r="B18" s="24"/>
      <c r="C18" s="24"/>
      <c r="D18" s="11"/>
      <c r="E18" s="98"/>
      <c r="F18" s="99"/>
    </row>
    <row r="19" spans="1:6" ht="17.100000000000001" customHeight="1">
      <c r="A19" s="97"/>
      <c r="B19" s="24"/>
      <c r="C19" s="24"/>
      <c r="D19" s="11"/>
      <c r="E19" s="98"/>
      <c r="F19" s="99"/>
    </row>
    <row r="20" spans="1:6" ht="17.100000000000001" customHeight="1">
      <c r="A20" s="97"/>
      <c r="B20" s="24"/>
      <c r="C20" s="24"/>
      <c r="D20" s="11"/>
      <c r="E20" s="98"/>
      <c r="F20" s="99"/>
    </row>
    <row r="21" spans="1:6" ht="17.100000000000001" customHeight="1">
      <c r="A21" s="97"/>
      <c r="B21" s="24"/>
      <c r="C21" s="24"/>
      <c r="D21" s="11"/>
      <c r="E21" s="98"/>
      <c r="F21" s="99"/>
    </row>
    <row r="22" spans="1:6" ht="17.100000000000001" customHeight="1">
      <c r="A22" s="97"/>
      <c r="B22" s="24"/>
      <c r="C22" s="24"/>
      <c r="D22" s="11"/>
      <c r="E22" s="98"/>
      <c r="F22" s="99"/>
    </row>
    <row r="23" spans="1:6" ht="17.100000000000001" customHeight="1">
      <c r="A23" s="102"/>
      <c r="B23" s="24"/>
      <c r="C23" s="17"/>
      <c r="D23" s="11"/>
      <c r="E23" s="98"/>
      <c r="F23" s="99"/>
    </row>
    <row r="24" spans="1:6" ht="17.100000000000001" customHeight="1">
      <c r="A24" s="97" t="s">
        <v>0</v>
      </c>
      <c r="B24" s="24"/>
      <c r="C24" s="24"/>
      <c r="D24" s="11"/>
      <c r="E24" s="98"/>
      <c r="F24" s="99"/>
    </row>
    <row r="25" spans="1:6" ht="17.100000000000001" customHeight="1">
      <c r="A25" s="97"/>
      <c r="B25" s="24"/>
      <c r="C25" s="24"/>
      <c r="D25" s="11"/>
      <c r="E25" s="98"/>
      <c r="F25" s="99"/>
    </row>
    <row r="26" spans="1:6" ht="17.100000000000001" customHeight="1">
      <c r="A26" s="97"/>
      <c r="B26" s="24"/>
      <c r="C26" s="24"/>
      <c r="D26" s="11"/>
      <c r="E26" s="98"/>
      <c r="F26" s="99"/>
    </row>
    <row r="27" spans="1:6" ht="17.100000000000001" customHeight="1">
      <c r="A27" s="97"/>
      <c r="B27" s="24"/>
      <c r="C27" s="24"/>
      <c r="D27" s="11"/>
      <c r="E27" s="98"/>
      <c r="F27" s="99"/>
    </row>
    <row r="28" spans="1:6" ht="17.100000000000001" customHeight="1">
      <c r="A28" s="97"/>
      <c r="B28" s="24"/>
      <c r="C28" s="24"/>
      <c r="D28" s="11"/>
      <c r="E28" s="98"/>
      <c r="F28" s="99"/>
    </row>
    <row r="29" spans="1:6" ht="17.100000000000001" customHeight="1">
      <c r="A29" s="97"/>
      <c r="B29" s="24"/>
      <c r="C29" s="24"/>
      <c r="D29" s="11"/>
      <c r="E29" s="98"/>
      <c r="F29" s="99"/>
    </row>
    <row r="30" spans="1:6" ht="26.1" customHeight="1">
      <c r="A30" s="85" t="s">
        <v>44</v>
      </c>
      <c r="B30" s="85"/>
      <c r="C30" s="85"/>
      <c r="D30" s="85"/>
      <c r="E30" s="85"/>
      <c r="F30" s="85"/>
    </row>
    <row r="31" spans="1:6" ht="17.100000000000001" customHeight="1">
      <c r="A31" s="82" t="s">
        <v>29</v>
      </c>
      <c r="B31" s="18" t="s">
        <v>35</v>
      </c>
      <c r="C31" s="22" t="s">
        <v>85</v>
      </c>
      <c r="D31" s="82" t="s">
        <v>19</v>
      </c>
      <c r="E31" s="40" t="s">
        <v>35</v>
      </c>
      <c r="F31" s="23" t="s">
        <v>87</v>
      </c>
    </row>
    <row r="32" spans="1:6" ht="17.100000000000001" customHeight="1">
      <c r="A32" s="93"/>
      <c r="B32" s="19" t="s">
        <v>36</v>
      </c>
      <c r="C32" s="22" t="s">
        <v>73</v>
      </c>
      <c r="D32" s="94"/>
      <c r="E32" s="16" t="s">
        <v>40</v>
      </c>
      <c r="F32" s="23" t="s">
        <v>88</v>
      </c>
    </row>
    <row r="33" spans="1:6" ht="17.100000000000001" customHeight="1">
      <c r="A33" s="93"/>
      <c r="B33" s="20" t="s">
        <v>37</v>
      </c>
      <c r="C33" s="22" t="s">
        <v>74</v>
      </c>
      <c r="D33" s="94"/>
      <c r="E33" s="16" t="s">
        <v>41</v>
      </c>
      <c r="F33" s="23" t="s">
        <v>78</v>
      </c>
    </row>
    <row r="34" spans="1:6" ht="17.100000000000001" customHeight="1">
      <c r="A34" s="83"/>
      <c r="B34" s="20" t="s">
        <v>38</v>
      </c>
      <c r="C34" s="22" t="s">
        <v>86</v>
      </c>
      <c r="D34" s="95"/>
      <c r="E34" s="16" t="s">
        <v>42</v>
      </c>
      <c r="F34" s="23"/>
    </row>
    <row r="35" spans="1:6" ht="17.100000000000001" customHeight="1">
      <c r="A35" s="84"/>
      <c r="B35" s="20" t="s">
        <v>39</v>
      </c>
      <c r="C35" s="22" t="s">
        <v>55</v>
      </c>
      <c r="D35" s="96"/>
      <c r="E35" s="16" t="s">
        <v>43</v>
      </c>
      <c r="F35" s="23"/>
    </row>
    <row r="36" spans="1:6" ht="27" customHeight="1">
      <c r="A36" s="85" t="s">
        <v>44</v>
      </c>
      <c r="B36" s="85"/>
      <c r="C36" s="85"/>
      <c r="D36" s="85"/>
      <c r="E36" s="85"/>
      <c r="F36" s="85"/>
    </row>
    <row r="37" spans="1:6" ht="17.100000000000001" customHeight="1">
      <c r="A37" s="82" t="s">
        <v>30</v>
      </c>
      <c r="B37" s="77" t="s">
        <v>90</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t="s">
        <v>89</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41" t="s">
        <v>29</v>
      </c>
      <c r="B44" s="86"/>
      <c r="C44" s="87"/>
      <c r="D44" s="41" t="s">
        <v>19</v>
      </c>
      <c r="E44" s="86"/>
      <c r="F44" s="87"/>
    </row>
    <row r="45" spans="1:6" ht="24" customHeight="1">
      <c r="A45" s="88" t="s">
        <v>11</v>
      </c>
      <c r="B45" s="89"/>
      <c r="C45" s="90"/>
      <c r="D45" s="39"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3"/>
      <c r="C47" s="3"/>
      <c r="D47" s="76"/>
      <c r="E47" s="3"/>
      <c r="F47" s="14"/>
    </row>
    <row r="48" spans="1:6" ht="17.100000000000001" customHeight="1">
      <c r="A48" s="75"/>
      <c r="B48" s="3"/>
      <c r="C48" s="3"/>
      <c r="D48" s="76"/>
      <c r="E48" s="3"/>
      <c r="F48" s="14"/>
    </row>
    <row r="49" spans="1:6" ht="17.100000000000001" customHeight="1">
      <c r="A49" s="75"/>
      <c r="B49" s="3"/>
      <c r="C49" s="3"/>
      <c r="D49" s="76"/>
      <c r="E49" s="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20.xml><?xml version="1.0" encoding="utf-8"?>
<worksheet xmlns="http://schemas.openxmlformats.org/spreadsheetml/2006/main" xmlns:r="http://schemas.openxmlformats.org/officeDocument/2006/relationships">
  <sheetPr enableFormatConditionsCalculation="0">
    <pageSetUpPr fitToPage="1"/>
  </sheetPr>
  <dimension ref="A1:J55"/>
  <sheetViews>
    <sheetView topLeftCell="A17" workbookViewId="0">
      <selection activeCell="B40" sqref="B40:F42"/>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64" t="s">
        <v>4</v>
      </c>
      <c r="B2" s="15">
        <v>42420</v>
      </c>
      <c r="C2" s="5"/>
      <c r="D2" s="15"/>
      <c r="E2" s="6" t="s">
        <v>45</v>
      </c>
      <c r="F2" s="17"/>
      <c r="G2" s="29">
        <f>SUM(D4:D8)+SUM(F4:F8)</f>
        <v>0.98000000000000009</v>
      </c>
    </row>
    <row r="3" spans="1:10" ht="24" customHeight="1">
      <c r="A3" s="104" t="s">
        <v>56</v>
      </c>
      <c r="B3" s="105"/>
      <c r="C3" s="25" t="s">
        <v>13</v>
      </c>
      <c r="D3" s="25" t="s">
        <v>47</v>
      </c>
      <c r="E3" s="25" t="s">
        <v>46</v>
      </c>
      <c r="F3" s="7" t="s">
        <v>47</v>
      </c>
    </row>
    <row r="4" spans="1:10" ht="17.100000000000001" customHeight="1">
      <c r="A4" s="64" t="s">
        <v>5</v>
      </c>
      <c r="B4" s="45">
        <v>996550</v>
      </c>
      <c r="C4" s="46" t="s">
        <v>54</v>
      </c>
      <c r="D4" s="47">
        <v>0.04</v>
      </c>
      <c r="E4" s="48" t="s">
        <v>49</v>
      </c>
      <c r="F4" s="47">
        <v>0.1</v>
      </c>
    </row>
    <row r="5" spans="1:10" ht="17.100000000000001" customHeight="1">
      <c r="A5" s="64" t="s">
        <v>6</v>
      </c>
      <c r="B5" s="49">
        <f>B6-B4</f>
        <v>2027100</v>
      </c>
      <c r="C5" s="48" t="s">
        <v>48</v>
      </c>
      <c r="D5" s="47">
        <v>7.0000000000000007E-2</v>
      </c>
      <c r="E5" s="48" t="s">
        <v>50</v>
      </c>
      <c r="F5" s="47">
        <v>0.09</v>
      </c>
      <c r="G5" s="30">
        <f>B7+B6</f>
        <v>46191350</v>
      </c>
    </row>
    <row r="6" spans="1:10" ht="17.100000000000001" customHeight="1">
      <c r="A6" s="64" t="s">
        <v>7</v>
      </c>
      <c r="B6" s="49">
        <v>3023650</v>
      </c>
      <c r="C6" s="46" t="s">
        <v>53</v>
      </c>
      <c r="D6" s="47">
        <v>0.04</v>
      </c>
      <c r="E6" s="48" t="s">
        <v>51</v>
      </c>
      <c r="F6" s="47">
        <v>0.36</v>
      </c>
      <c r="G6" s="50"/>
      <c r="H6" s="32"/>
    </row>
    <row r="7" spans="1:10" ht="17.100000000000001" customHeight="1">
      <c r="A7" s="64" t="s">
        <v>8</v>
      </c>
      <c r="B7" s="28">
        <v>43167700</v>
      </c>
      <c r="C7" s="48" t="s">
        <v>33</v>
      </c>
      <c r="D7" s="47">
        <v>0.12</v>
      </c>
      <c r="E7" s="48" t="s">
        <v>52</v>
      </c>
      <c r="F7" s="47">
        <v>0.14000000000000001</v>
      </c>
      <c r="G7" s="31"/>
    </row>
    <row r="8" spans="1:10" ht="17.100000000000001" customHeight="1">
      <c r="A8" s="64" t="s">
        <v>12</v>
      </c>
      <c r="B8" s="28">
        <v>72842500</v>
      </c>
      <c r="C8" s="46" t="s">
        <v>34</v>
      </c>
      <c r="D8" s="47">
        <v>0.02</v>
      </c>
      <c r="E8" s="48"/>
      <c r="F8" s="47"/>
    </row>
    <row r="9" spans="1:10" ht="17.100000000000001" customHeight="1">
      <c r="A9" s="64" t="s">
        <v>27</v>
      </c>
      <c r="B9" s="51">
        <f>B7/B8</f>
        <v>0.59261694752376703</v>
      </c>
      <c r="C9" s="46"/>
      <c r="D9" s="47"/>
      <c r="E9" s="48"/>
      <c r="F9" s="12"/>
    </row>
    <row r="10" spans="1:10" ht="27.95" customHeight="1">
      <c r="A10" s="85" t="s">
        <v>25</v>
      </c>
      <c r="B10" s="85"/>
      <c r="C10" s="85"/>
      <c r="D10" s="85"/>
      <c r="E10" s="85"/>
      <c r="F10" s="85"/>
    </row>
    <row r="11" spans="1:10" ht="17.100000000000001" customHeight="1">
      <c r="A11" s="97" t="s">
        <v>26</v>
      </c>
      <c r="B11" s="64" t="s">
        <v>18</v>
      </c>
      <c r="C11" s="64" t="s">
        <v>14</v>
      </c>
      <c r="D11" s="64" t="s">
        <v>17</v>
      </c>
      <c r="E11" s="64"/>
      <c r="F11" s="16" t="s">
        <v>9</v>
      </c>
    </row>
    <row r="12" spans="1:10" ht="17.100000000000001" customHeight="1">
      <c r="A12" s="97"/>
      <c r="B12" s="21" t="s">
        <v>108</v>
      </c>
      <c r="C12" s="17" t="s">
        <v>374</v>
      </c>
      <c r="D12" s="106" t="s">
        <v>15</v>
      </c>
      <c r="E12" s="21" t="s">
        <v>381</v>
      </c>
      <c r="F12" s="17">
        <v>15</v>
      </c>
      <c r="J12" s="38">
        <v>93050750</v>
      </c>
    </row>
    <row r="13" spans="1:10" ht="17.100000000000001" customHeight="1">
      <c r="A13" s="97"/>
      <c r="B13" s="21" t="s">
        <v>110</v>
      </c>
      <c r="C13" s="17" t="s">
        <v>379</v>
      </c>
      <c r="D13" s="106"/>
      <c r="E13" s="21"/>
      <c r="F13" s="17"/>
    </row>
    <row r="14" spans="1:10" ht="17.100000000000001" customHeight="1">
      <c r="A14" s="97"/>
      <c r="B14" s="21" t="s">
        <v>111</v>
      </c>
      <c r="C14" s="17" t="s">
        <v>380</v>
      </c>
      <c r="D14" s="106" t="s">
        <v>16</v>
      </c>
      <c r="E14" s="21" t="s">
        <v>382</v>
      </c>
      <c r="F14" s="34">
        <v>0</v>
      </c>
    </row>
    <row r="15" spans="1:10" ht="17.100000000000001" customHeight="1">
      <c r="A15" s="97"/>
      <c r="B15" s="21" t="s">
        <v>114</v>
      </c>
      <c r="C15" s="17" t="s">
        <v>380</v>
      </c>
      <c r="D15" s="106"/>
      <c r="E15" s="21"/>
      <c r="F15" s="34"/>
    </row>
    <row r="16" spans="1:10" ht="27.95" customHeight="1">
      <c r="A16" s="85"/>
      <c r="B16" s="85"/>
      <c r="C16" s="85"/>
      <c r="D16" s="85"/>
      <c r="E16" s="85"/>
      <c r="F16" s="85"/>
    </row>
    <row r="17" spans="1:6" ht="18.95" customHeight="1">
      <c r="A17" s="2"/>
      <c r="B17" s="64" t="s">
        <v>32</v>
      </c>
      <c r="C17" s="64" t="s">
        <v>20</v>
      </c>
      <c r="D17" s="64" t="s">
        <v>21</v>
      </c>
      <c r="E17" s="100" t="s">
        <v>22</v>
      </c>
      <c r="F17" s="101"/>
    </row>
    <row r="18" spans="1:6" ht="17.100000000000001" customHeight="1">
      <c r="A18" s="97" t="s">
        <v>28</v>
      </c>
      <c r="B18" s="24">
        <v>0.5</v>
      </c>
      <c r="C18" s="24" t="s">
        <v>324</v>
      </c>
      <c r="D18" s="52">
        <v>2</v>
      </c>
      <c r="E18" s="98"/>
      <c r="F18" s="99"/>
    </row>
    <row r="19" spans="1:6" ht="17.100000000000001" customHeight="1">
      <c r="A19" s="97"/>
      <c r="B19" s="24">
        <v>0.5625</v>
      </c>
      <c r="C19" s="24" t="s">
        <v>325</v>
      </c>
      <c r="D19" s="52">
        <v>3</v>
      </c>
      <c r="E19" s="98"/>
      <c r="F19" s="99"/>
    </row>
    <row r="20" spans="1:6" ht="17.100000000000001" customHeight="1">
      <c r="A20" s="97"/>
      <c r="B20" s="24">
        <v>0.58333333333333337</v>
      </c>
      <c r="C20" s="24" t="s">
        <v>326</v>
      </c>
      <c r="D20" s="52" t="s">
        <v>327</v>
      </c>
      <c r="E20" s="98"/>
      <c r="F20" s="99"/>
    </row>
    <row r="21" spans="1:6" ht="17.100000000000001" customHeight="1">
      <c r="A21" s="97"/>
      <c r="B21" s="24">
        <v>0.58333333333333337</v>
      </c>
      <c r="C21" s="24" t="s">
        <v>328</v>
      </c>
      <c r="D21" s="52">
        <v>4</v>
      </c>
      <c r="E21" s="98"/>
      <c r="F21" s="99"/>
    </row>
    <row r="22" spans="1:6" ht="17.100000000000001" customHeight="1">
      <c r="A22" s="97"/>
      <c r="B22" s="24">
        <v>0.58333333333333337</v>
      </c>
      <c r="C22" s="24" t="s">
        <v>329</v>
      </c>
      <c r="D22" s="52">
        <v>2</v>
      </c>
      <c r="E22" s="98" t="s">
        <v>330</v>
      </c>
      <c r="F22" s="99"/>
    </row>
    <row r="23" spans="1:6" ht="17.100000000000001" customHeight="1">
      <c r="A23" s="102"/>
      <c r="B23" s="24"/>
      <c r="C23" s="17"/>
      <c r="D23" s="52"/>
      <c r="E23" s="98"/>
      <c r="F23" s="99"/>
    </row>
    <row r="24" spans="1:6" ht="17.100000000000001" customHeight="1">
      <c r="A24" s="97" t="s">
        <v>0</v>
      </c>
      <c r="B24" s="24">
        <v>0.77083333333333337</v>
      </c>
      <c r="C24" s="24" t="s">
        <v>331</v>
      </c>
      <c r="D24" s="52">
        <v>14</v>
      </c>
      <c r="E24" s="98" t="s">
        <v>332</v>
      </c>
      <c r="F24" s="99"/>
    </row>
    <row r="25" spans="1:6" ht="17.100000000000001" customHeight="1">
      <c r="A25" s="97"/>
      <c r="B25" s="24">
        <v>0.77083333333333337</v>
      </c>
      <c r="C25" s="24" t="s">
        <v>333</v>
      </c>
      <c r="D25" s="52">
        <v>2</v>
      </c>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c r="D31" s="82" t="s">
        <v>19</v>
      </c>
      <c r="E31" s="64" t="s">
        <v>35</v>
      </c>
      <c r="F31" s="23" t="s">
        <v>357</v>
      </c>
    </row>
    <row r="32" spans="1:6" ht="17.100000000000001" customHeight="1">
      <c r="A32" s="93"/>
      <c r="B32" s="19" t="s">
        <v>36</v>
      </c>
      <c r="C32" s="22" t="s">
        <v>351</v>
      </c>
      <c r="D32" s="94"/>
      <c r="E32" s="16" t="s">
        <v>40</v>
      </c>
      <c r="F32" s="23" t="s">
        <v>366</v>
      </c>
    </row>
    <row r="33" spans="1:6" ht="17.100000000000001" customHeight="1">
      <c r="A33" s="93"/>
      <c r="B33" s="20" t="s">
        <v>37</v>
      </c>
      <c r="C33" s="22" t="s">
        <v>350</v>
      </c>
      <c r="D33" s="94"/>
      <c r="E33" s="16" t="s">
        <v>41</v>
      </c>
      <c r="F33" s="23" t="s">
        <v>365</v>
      </c>
    </row>
    <row r="34" spans="1:6" ht="17.100000000000001" customHeight="1">
      <c r="A34" s="83"/>
      <c r="B34" s="20" t="s">
        <v>38</v>
      </c>
      <c r="C34" s="22" t="s">
        <v>352</v>
      </c>
      <c r="D34" s="95"/>
      <c r="E34" s="16" t="s">
        <v>42</v>
      </c>
      <c r="F34" s="23" t="s">
        <v>364</v>
      </c>
    </row>
    <row r="35" spans="1:6" ht="17.100000000000001" customHeight="1">
      <c r="A35" s="84"/>
      <c r="B35" s="20" t="s">
        <v>39</v>
      </c>
      <c r="C35" s="22" t="s">
        <v>353</v>
      </c>
      <c r="D35" s="96"/>
      <c r="E35" s="16" t="s">
        <v>43</v>
      </c>
      <c r="F35" s="23" t="s">
        <v>367</v>
      </c>
    </row>
    <row r="36" spans="1:6" ht="27" customHeight="1">
      <c r="A36" s="85" t="s">
        <v>44</v>
      </c>
      <c r="B36" s="85"/>
      <c r="C36" s="85"/>
      <c r="D36" s="85"/>
      <c r="E36" s="85"/>
      <c r="F36" s="85"/>
    </row>
    <row r="37" spans="1:6" ht="17.100000000000001" customHeight="1">
      <c r="A37" s="82" t="s">
        <v>30</v>
      </c>
      <c r="B37" s="77" t="s">
        <v>413</v>
      </c>
      <c r="C37" s="78"/>
      <c r="D37" s="78"/>
      <c r="E37" s="78"/>
      <c r="F37" s="79"/>
    </row>
    <row r="38" spans="1:6" ht="17.100000000000001" customHeight="1">
      <c r="A38" s="83"/>
      <c r="B38" s="77"/>
      <c r="C38" s="78"/>
      <c r="D38" s="78"/>
      <c r="E38" s="78"/>
      <c r="F38" s="79"/>
    </row>
    <row r="39" spans="1:6" ht="16.5" customHeight="1">
      <c r="A39" s="84"/>
      <c r="B39" s="77"/>
      <c r="C39" s="80"/>
      <c r="D39" s="80"/>
      <c r="E39" s="80"/>
      <c r="F39" s="81"/>
    </row>
    <row r="40" spans="1:6" ht="17.100000000000001" customHeight="1">
      <c r="A40" s="82" t="s">
        <v>19</v>
      </c>
      <c r="B40" s="137" t="s">
        <v>383</v>
      </c>
      <c r="C40" s="138"/>
      <c r="D40" s="138"/>
      <c r="E40" s="138"/>
      <c r="F40" s="139"/>
    </row>
    <row r="41" spans="1:6" ht="17.100000000000001" customHeight="1">
      <c r="A41" s="83"/>
      <c r="B41" s="140"/>
      <c r="C41" s="141"/>
      <c r="D41" s="141"/>
      <c r="E41" s="141"/>
      <c r="F41" s="142"/>
    </row>
    <row r="42" spans="1:6" ht="30" customHeight="1">
      <c r="A42" s="83"/>
      <c r="B42" s="143"/>
      <c r="C42" s="144"/>
      <c r="D42" s="144"/>
      <c r="E42" s="144"/>
      <c r="F42" s="145"/>
    </row>
    <row r="43" spans="1:6" ht="17.100000000000001" customHeight="1">
      <c r="A43" s="84"/>
      <c r="B43" s="77" t="s">
        <v>384</v>
      </c>
      <c r="C43" s="78"/>
      <c r="D43" s="78"/>
      <c r="E43" s="78"/>
      <c r="F43" s="79"/>
    </row>
    <row r="44" spans="1:6" ht="24" customHeight="1">
      <c r="A44" s="85" t="s">
        <v>31</v>
      </c>
      <c r="B44" s="85"/>
      <c r="C44" s="85"/>
      <c r="D44" s="85"/>
      <c r="E44" s="85"/>
      <c r="F44" s="85"/>
    </row>
    <row r="45" spans="1:6" ht="27" customHeight="1">
      <c r="A45" s="65" t="s">
        <v>29</v>
      </c>
      <c r="B45" s="86"/>
      <c r="C45" s="87"/>
      <c r="D45" s="65" t="s">
        <v>19</v>
      </c>
      <c r="E45" s="86"/>
      <c r="F45" s="87"/>
    </row>
    <row r="46" spans="1:6" ht="24" customHeight="1">
      <c r="A46" s="88" t="s">
        <v>11</v>
      </c>
      <c r="B46" s="89"/>
      <c r="C46" s="90"/>
      <c r="D46" s="63" t="s">
        <v>10</v>
      </c>
      <c r="E46" s="91">
        <f>B39</f>
        <v>0</v>
      </c>
      <c r="F46" s="92"/>
    </row>
    <row r="47" spans="1:6" ht="17.100000000000001" customHeight="1">
      <c r="A47" s="75" t="s">
        <v>29</v>
      </c>
      <c r="B47" s="13" t="s">
        <v>2</v>
      </c>
      <c r="C47" s="13" t="s">
        <v>23</v>
      </c>
      <c r="D47" s="75" t="s">
        <v>19</v>
      </c>
      <c r="E47" s="13" t="s">
        <v>24</v>
      </c>
      <c r="F47" s="13" t="s">
        <v>3</v>
      </c>
    </row>
    <row r="48" spans="1:6" ht="17.100000000000001" customHeight="1">
      <c r="A48" s="75"/>
      <c r="B48" s="53"/>
      <c r="C48" s="53"/>
      <c r="D48" s="76"/>
      <c r="E48" s="53"/>
      <c r="F48" s="14"/>
    </row>
    <row r="49" spans="1:6" ht="17.100000000000001" customHeight="1">
      <c r="A49" s="75"/>
      <c r="B49" s="53"/>
      <c r="C49" s="53"/>
      <c r="D49" s="76"/>
      <c r="E49" s="53"/>
      <c r="F49" s="14"/>
    </row>
    <row r="50" spans="1:6" ht="17.100000000000001" customHeight="1">
      <c r="A50" s="75"/>
      <c r="B50" s="53"/>
      <c r="C50" s="53"/>
      <c r="D50" s="76"/>
      <c r="E50" s="53"/>
      <c r="F50" s="14"/>
    </row>
    <row r="51" spans="1:6" ht="15" customHeight="1"/>
    <row r="52" spans="1:6" ht="15" customHeight="1">
      <c r="F52" s="1" t="s">
        <v>1</v>
      </c>
    </row>
    <row r="53" spans="1:6" ht="15" customHeight="1"/>
    <row r="54" spans="1:6" ht="15" customHeight="1"/>
    <row r="55" spans="1:6" ht="15" customHeight="1"/>
  </sheetData>
  <mergeCells count="40">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6:C46"/>
    <mergeCell ref="E46:F46"/>
    <mergeCell ref="A47:A50"/>
    <mergeCell ref="D47:D50"/>
    <mergeCell ref="B40:F42"/>
    <mergeCell ref="A40:A43"/>
    <mergeCell ref="B43:F43"/>
    <mergeCell ref="A44:F44"/>
    <mergeCell ref="B45:C45"/>
    <mergeCell ref="E45:F45"/>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21.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24" zoomScale="120" zoomScaleNormal="120" zoomScalePageLayoutView="120" workbookViewId="0">
      <selection activeCell="B40" sqref="B40:F40"/>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64" t="s">
        <v>4</v>
      </c>
      <c r="B2" s="15">
        <v>42421</v>
      </c>
      <c r="C2" s="5"/>
      <c r="D2" s="15"/>
      <c r="E2" s="6" t="s">
        <v>45</v>
      </c>
      <c r="F2" s="17"/>
      <c r="G2" s="29">
        <f>SUM(D4:D8)+SUM(F4:F8)</f>
        <v>1</v>
      </c>
    </row>
    <row r="3" spans="1:10" ht="24" customHeight="1">
      <c r="A3" s="104" t="s">
        <v>56</v>
      </c>
      <c r="B3" s="105"/>
      <c r="C3" s="25" t="s">
        <v>13</v>
      </c>
      <c r="D3" s="25" t="s">
        <v>47</v>
      </c>
      <c r="E3" s="25" t="s">
        <v>46</v>
      </c>
      <c r="F3" s="7" t="s">
        <v>47</v>
      </c>
    </row>
    <row r="4" spans="1:10" ht="17.100000000000001" customHeight="1">
      <c r="A4" s="64" t="s">
        <v>5</v>
      </c>
      <c r="B4" s="45">
        <v>955650</v>
      </c>
      <c r="C4" s="46" t="s">
        <v>54</v>
      </c>
      <c r="D4" s="47">
        <v>0.03</v>
      </c>
      <c r="E4" s="48" t="s">
        <v>49</v>
      </c>
      <c r="F4" s="47">
        <v>0.24</v>
      </c>
    </row>
    <row r="5" spans="1:10" ht="17.100000000000001" customHeight="1">
      <c r="A5" s="64" t="s">
        <v>6</v>
      </c>
      <c r="B5" s="49">
        <f>B6-B4</f>
        <v>1313800</v>
      </c>
      <c r="C5" s="48" t="s">
        <v>48</v>
      </c>
      <c r="D5" s="47">
        <v>0.17</v>
      </c>
      <c r="E5" s="48" t="s">
        <v>50</v>
      </c>
      <c r="F5" s="47">
        <v>0.02</v>
      </c>
      <c r="G5" s="30">
        <f>B7+B6</f>
        <v>47706600</v>
      </c>
    </row>
    <row r="6" spans="1:10" ht="17.100000000000001" customHeight="1">
      <c r="A6" s="64" t="s">
        <v>7</v>
      </c>
      <c r="B6" s="49">
        <v>2269450</v>
      </c>
      <c r="C6" s="46" t="s">
        <v>53</v>
      </c>
      <c r="D6" s="47">
        <v>0.1</v>
      </c>
      <c r="E6" s="48" t="s">
        <v>51</v>
      </c>
      <c r="F6" s="47">
        <v>0</v>
      </c>
      <c r="G6" s="50"/>
      <c r="H6" s="32"/>
    </row>
    <row r="7" spans="1:10" ht="17.100000000000001" customHeight="1">
      <c r="A7" s="64" t="s">
        <v>8</v>
      </c>
      <c r="B7" s="28">
        <v>45437150</v>
      </c>
      <c r="C7" s="48" t="s">
        <v>33</v>
      </c>
      <c r="D7" s="47">
        <v>0.23</v>
      </c>
      <c r="E7" s="48" t="s">
        <v>52</v>
      </c>
      <c r="F7" s="47">
        <v>0.21</v>
      </c>
      <c r="G7" s="31"/>
    </row>
    <row r="8" spans="1:10" ht="17.100000000000001" customHeight="1">
      <c r="A8" s="64" t="s">
        <v>12</v>
      </c>
      <c r="B8" s="28">
        <v>72842500</v>
      </c>
      <c r="C8" s="46" t="s">
        <v>34</v>
      </c>
      <c r="D8" s="47">
        <v>0</v>
      </c>
      <c r="E8" s="48"/>
      <c r="F8" s="47"/>
    </row>
    <row r="9" spans="1:10" ht="17.100000000000001" customHeight="1">
      <c r="A9" s="64" t="s">
        <v>27</v>
      </c>
      <c r="B9" s="51">
        <f>B7/B8</f>
        <v>0.62377252290901608</v>
      </c>
      <c r="C9" s="46"/>
      <c r="D9" s="47"/>
      <c r="E9" s="48"/>
      <c r="F9" s="12"/>
    </row>
    <row r="10" spans="1:10" ht="27.95" customHeight="1">
      <c r="A10" s="85" t="s">
        <v>25</v>
      </c>
      <c r="B10" s="85"/>
      <c r="C10" s="85"/>
      <c r="D10" s="85"/>
      <c r="E10" s="85"/>
      <c r="F10" s="85"/>
    </row>
    <row r="11" spans="1:10" ht="17.100000000000001" customHeight="1">
      <c r="A11" s="97" t="s">
        <v>26</v>
      </c>
      <c r="B11" s="64" t="s">
        <v>18</v>
      </c>
      <c r="C11" s="64" t="s">
        <v>14</v>
      </c>
      <c r="D11" s="64" t="s">
        <v>17</v>
      </c>
      <c r="E11" s="64"/>
      <c r="F11" s="16" t="s">
        <v>9</v>
      </c>
    </row>
    <row r="12" spans="1:10" ht="17.100000000000001" customHeight="1">
      <c r="A12" s="97"/>
      <c r="B12" s="21" t="s">
        <v>108</v>
      </c>
      <c r="C12" s="17" t="s">
        <v>415</v>
      </c>
      <c r="D12" s="106" t="s">
        <v>15</v>
      </c>
      <c r="E12" s="21" t="s">
        <v>419</v>
      </c>
      <c r="F12" s="17">
        <v>5</v>
      </c>
      <c r="J12" s="38">
        <v>93050750</v>
      </c>
    </row>
    <row r="13" spans="1:10" ht="17.100000000000001" customHeight="1">
      <c r="A13" s="97"/>
      <c r="B13" s="21" t="s">
        <v>110</v>
      </c>
      <c r="C13" s="17" t="s">
        <v>416</v>
      </c>
      <c r="D13" s="106"/>
      <c r="E13" s="21"/>
      <c r="F13" s="17"/>
    </row>
    <row r="14" spans="1:10" ht="17.100000000000001" customHeight="1">
      <c r="A14" s="97"/>
      <c r="B14" s="21" t="s">
        <v>111</v>
      </c>
      <c r="C14" s="17" t="s">
        <v>417</v>
      </c>
      <c r="D14" s="106" t="s">
        <v>16</v>
      </c>
      <c r="E14" s="21" t="s">
        <v>420</v>
      </c>
      <c r="F14" s="34">
        <v>0</v>
      </c>
    </row>
    <row r="15" spans="1:10" ht="17.100000000000001" customHeight="1">
      <c r="A15" s="97"/>
      <c r="B15" s="21" t="s">
        <v>114</v>
      </c>
      <c r="C15" s="17" t="s">
        <v>418</v>
      </c>
      <c r="D15" s="106"/>
      <c r="E15" s="21"/>
      <c r="F15" s="34"/>
    </row>
    <row r="16" spans="1:10" ht="27.95" customHeight="1">
      <c r="A16" s="85"/>
      <c r="B16" s="85"/>
      <c r="C16" s="85"/>
      <c r="D16" s="85"/>
      <c r="E16" s="85"/>
      <c r="F16" s="85"/>
    </row>
    <row r="17" spans="1:6" ht="18.95" customHeight="1">
      <c r="A17" s="2"/>
      <c r="B17" s="64" t="s">
        <v>32</v>
      </c>
      <c r="C17" s="64" t="s">
        <v>20</v>
      </c>
      <c r="D17" s="64" t="s">
        <v>21</v>
      </c>
      <c r="E17" s="100" t="s">
        <v>22</v>
      </c>
      <c r="F17" s="101"/>
    </row>
    <row r="18" spans="1:6" ht="17.100000000000001" customHeight="1">
      <c r="A18" s="97" t="s">
        <v>28</v>
      </c>
      <c r="B18" s="24">
        <v>0.52083333333333337</v>
      </c>
      <c r="C18" s="24" t="s">
        <v>334</v>
      </c>
      <c r="D18" s="52">
        <v>4</v>
      </c>
      <c r="E18" s="98" t="s">
        <v>335</v>
      </c>
      <c r="F18" s="99"/>
    </row>
    <row r="19" spans="1:6" ht="17.100000000000001" customHeight="1">
      <c r="A19" s="97"/>
      <c r="B19" s="24">
        <v>0.54166666666666663</v>
      </c>
      <c r="C19" s="24" t="s">
        <v>336</v>
      </c>
      <c r="D19" s="52" t="s">
        <v>187</v>
      </c>
      <c r="E19" s="98"/>
      <c r="F19" s="99"/>
    </row>
    <row r="20" spans="1:6" ht="17.100000000000001" customHeight="1">
      <c r="A20" s="97"/>
      <c r="B20" s="24">
        <v>0.54166666666666663</v>
      </c>
      <c r="C20" s="24" t="s">
        <v>337</v>
      </c>
      <c r="D20" s="52">
        <v>2</v>
      </c>
      <c r="E20" s="98"/>
      <c r="F20" s="99"/>
    </row>
    <row r="21" spans="1:6" ht="17.100000000000001" customHeight="1">
      <c r="A21" s="97"/>
      <c r="B21" s="24">
        <v>0.54166666666666663</v>
      </c>
      <c r="C21" s="24" t="s">
        <v>338</v>
      </c>
      <c r="D21" s="52">
        <v>4</v>
      </c>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c r="C24" s="24"/>
      <c r="D24" s="52"/>
      <c r="E24" s="98"/>
      <c r="F24" s="99"/>
    </row>
    <row r="25" spans="1:6" ht="17.100000000000001" customHeight="1">
      <c r="A25" s="97"/>
      <c r="B25" s="24"/>
      <c r="C25" s="24"/>
      <c r="D25" s="52"/>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354</v>
      </c>
      <c r="D31" s="82" t="s">
        <v>19</v>
      </c>
      <c r="E31" s="64" t="s">
        <v>35</v>
      </c>
      <c r="F31" s="23" t="s">
        <v>368</v>
      </c>
    </row>
    <row r="32" spans="1:6" ht="17.100000000000001" customHeight="1">
      <c r="A32" s="93"/>
      <c r="B32" s="19" t="s">
        <v>36</v>
      </c>
      <c r="C32" s="22" t="s">
        <v>349</v>
      </c>
      <c r="D32" s="94"/>
      <c r="E32" s="16" t="s">
        <v>40</v>
      </c>
      <c r="F32" s="23" t="s">
        <v>369</v>
      </c>
    </row>
    <row r="33" spans="1:6" ht="17.100000000000001" customHeight="1">
      <c r="A33" s="93"/>
      <c r="B33" s="20" t="s">
        <v>37</v>
      </c>
      <c r="C33" s="22" t="s">
        <v>355</v>
      </c>
      <c r="D33" s="94"/>
      <c r="E33" s="16" t="s">
        <v>41</v>
      </c>
      <c r="F33" s="23" t="s">
        <v>370</v>
      </c>
    </row>
    <row r="34" spans="1:6" ht="17.100000000000001" customHeight="1">
      <c r="A34" s="83"/>
      <c r="B34" s="20" t="s">
        <v>38</v>
      </c>
      <c r="C34" s="22" t="s">
        <v>356</v>
      </c>
      <c r="D34" s="95"/>
      <c r="E34" s="16" t="s">
        <v>42</v>
      </c>
      <c r="F34" s="23"/>
    </row>
    <row r="35" spans="1:6" ht="17.100000000000001" customHeight="1">
      <c r="A35" s="84"/>
      <c r="B35" s="20" t="s">
        <v>39</v>
      </c>
      <c r="C35" s="22" t="s">
        <v>346</v>
      </c>
      <c r="D35" s="96"/>
      <c r="E35" s="16" t="s">
        <v>43</v>
      </c>
      <c r="F35" s="23" t="s">
        <v>371</v>
      </c>
    </row>
    <row r="36" spans="1:6" ht="27" customHeight="1">
      <c r="A36" s="85" t="s">
        <v>44</v>
      </c>
      <c r="B36" s="85"/>
      <c r="C36" s="85"/>
      <c r="D36" s="85"/>
      <c r="E36" s="85"/>
      <c r="F36" s="85"/>
    </row>
    <row r="37" spans="1:6" ht="17.100000000000001" customHeight="1">
      <c r="A37" s="82" t="s">
        <v>30</v>
      </c>
      <c r="B37" s="77" t="s">
        <v>414</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t="s">
        <v>392</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65" t="s">
        <v>29</v>
      </c>
      <c r="B44" s="86"/>
      <c r="C44" s="87"/>
      <c r="D44" s="65" t="s">
        <v>19</v>
      </c>
      <c r="E44" s="86"/>
      <c r="F44" s="87"/>
    </row>
    <row r="45" spans="1:6" ht="24" customHeight="1">
      <c r="A45" s="88" t="s">
        <v>11</v>
      </c>
      <c r="B45" s="89"/>
      <c r="C45" s="90"/>
      <c r="D45" s="63"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22.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6" zoomScale="120" zoomScaleNormal="120" zoomScalePageLayoutView="12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67" t="s">
        <v>4</v>
      </c>
      <c r="B2" s="15">
        <v>42422</v>
      </c>
      <c r="C2" s="5"/>
      <c r="D2" s="15"/>
      <c r="E2" s="6" t="s">
        <v>45</v>
      </c>
      <c r="F2" s="17"/>
      <c r="G2" s="29">
        <f>SUM(D4:D8)+SUM(F4:F8)</f>
        <v>1</v>
      </c>
    </row>
    <row r="3" spans="1:10" ht="24" customHeight="1">
      <c r="A3" s="104" t="s">
        <v>56</v>
      </c>
      <c r="B3" s="105"/>
      <c r="C3" s="25" t="s">
        <v>13</v>
      </c>
      <c r="D3" s="25" t="s">
        <v>47</v>
      </c>
      <c r="E3" s="25" t="s">
        <v>46</v>
      </c>
      <c r="F3" s="7" t="s">
        <v>47</v>
      </c>
    </row>
    <row r="4" spans="1:10" ht="17.100000000000001" customHeight="1">
      <c r="A4" s="67" t="s">
        <v>5</v>
      </c>
      <c r="B4" s="45">
        <v>508000</v>
      </c>
      <c r="C4" s="46" t="s">
        <v>54</v>
      </c>
      <c r="D4" s="47">
        <v>0.06</v>
      </c>
      <c r="E4" s="48" t="s">
        <v>49</v>
      </c>
      <c r="F4" s="47">
        <v>0.05</v>
      </c>
    </row>
    <row r="5" spans="1:10" ht="17.100000000000001" customHeight="1">
      <c r="A5" s="67" t="s">
        <v>6</v>
      </c>
      <c r="B5" s="49">
        <f>B6-B4</f>
        <v>655900</v>
      </c>
      <c r="C5" s="48" t="s">
        <v>48</v>
      </c>
      <c r="D5" s="47">
        <v>0.13</v>
      </c>
      <c r="E5" s="48" t="s">
        <v>50</v>
      </c>
      <c r="F5" s="47">
        <v>0.1</v>
      </c>
      <c r="G5" s="30">
        <f>B7+B6</f>
        <v>47764950</v>
      </c>
    </row>
    <row r="6" spans="1:10" ht="17.100000000000001" customHeight="1">
      <c r="A6" s="67" t="s">
        <v>7</v>
      </c>
      <c r="B6" s="49">
        <v>1163900</v>
      </c>
      <c r="C6" s="46" t="s">
        <v>53</v>
      </c>
      <c r="D6" s="47">
        <v>0.09</v>
      </c>
      <c r="E6" s="48" t="s">
        <v>51</v>
      </c>
      <c r="F6" s="47">
        <v>0.15</v>
      </c>
      <c r="G6" s="50"/>
      <c r="H6" s="32"/>
    </row>
    <row r="7" spans="1:10" ht="17.100000000000001" customHeight="1">
      <c r="A7" s="67" t="s">
        <v>8</v>
      </c>
      <c r="B7" s="28">
        <v>46601050</v>
      </c>
      <c r="C7" s="48" t="s">
        <v>33</v>
      </c>
      <c r="D7" s="47">
        <v>0.3</v>
      </c>
      <c r="E7" s="48" t="s">
        <v>52</v>
      </c>
      <c r="F7" s="47">
        <v>0.12</v>
      </c>
      <c r="G7" s="31"/>
    </row>
    <row r="8" spans="1:10" ht="17.100000000000001" customHeight="1">
      <c r="A8" s="67" t="s">
        <v>12</v>
      </c>
      <c r="B8" s="28">
        <v>72842500</v>
      </c>
      <c r="C8" s="46" t="s">
        <v>34</v>
      </c>
      <c r="D8" s="47">
        <v>0</v>
      </c>
      <c r="E8" s="48"/>
      <c r="F8" s="47"/>
    </row>
    <row r="9" spans="1:10" ht="17.100000000000001" customHeight="1">
      <c r="A9" s="67" t="s">
        <v>27</v>
      </c>
      <c r="B9" s="51">
        <f>B7/B8</f>
        <v>0.63975083227511409</v>
      </c>
      <c r="C9" s="46"/>
      <c r="D9" s="47"/>
      <c r="E9" s="48"/>
      <c r="F9" s="12"/>
    </row>
    <row r="10" spans="1:10" ht="27.95" customHeight="1">
      <c r="A10" s="85" t="s">
        <v>25</v>
      </c>
      <c r="B10" s="85"/>
      <c r="C10" s="85"/>
      <c r="D10" s="85"/>
      <c r="E10" s="85"/>
      <c r="F10" s="85"/>
    </row>
    <row r="11" spans="1:10" ht="17.100000000000001" customHeight="1">
      <c r="A11" s="97" t="s">
        <v>26</v>
      </c>
      <c r="B11" s="67" t="s">
        <v>18</v>
      </c>
      <c r="C11" s="67" t="s">
        <v>14</v>
      </c>
      <c r="D11" s="67" t="s">
        <v>17</v>
      </c>
      <c r="E11" s="67"/>
      <c r="F11" s="16" t="s">
        <v>9</v>
      </c>
    </row>
    <row r="12" spans="1:10" ht="17.100000000000001" customHeight="1">
      <c r="A12" s="97"/>
      <c r="B12" s="21" t="s">
        <v>108</v>
      </c>
      <c r="C12" s="17" t="s">
        <v>424</v>
      </c>
      <c r="D12" s="106" t="s">
        <v>15</v>
      </c>
      <c r="E12" s="21" t="s">
        <v>425</v>
      </c>
      <c r="F12" s="17">
        <v>6</v>
      </c>
      <c r="J12" s="38">
        <v>93050750</v>
      </c>
    </row>
    <row r="13" spans="1:10" ht="17.100000000000001" customHeight="1">
      <c r="A13" s="97"/>
      <c r="B13" s="21" t="s">
        <v>110</v>
      </c>
      <c r="C13" s="17" t="s">
        <v>416</v>
      </c>
      <c r="D13" s="106"/>
      <c r="E13" s="21"/>
      <c r="F13" s="17"/>
    </row>
    <row r="14" spans="1:10" ht="17.100000000000001" customHeight="1">
      <c r="A14" s="97"/>
      <c r="B14" s="21" t="s">
        <v>111</v>
      </c>
      <c r="C14" s="17" t="s">
        <v>417</v>
      </c>
      <c r="D14" s="106" t="s">
        <v>16</v>
      </c>
      <c r="E14" s="21" t="s">
        <v>426</v>
      </c>
      <c r="F14" s="34">
        <v>0</v>
      </c>
    </row>
    <row r="15" spans="1:10" ht="17.100000000000001" customHeight="1">
      <c r="A15" s="97"/>
      <c r="B15" s="21" t="s">
        <v>114</v>
      </c>
      <c r="C15" s="17" t="s">
        <v>424</v>
      </c>
      <c r="D15" s="106"/>
      <c r="E15" s="21"/>
      <c r="F15" s="34"/>
    </row>
    <row r="16" spans="1:10" ht="27.95" customHeight="1">
      <c r="A16" s="85"/>
      <c r="B16" s="85"/>
      <c r="C16" s="85"/>
      <c r="D16" s="85"/>
      <c r="E16" s="85"/>
      <c r="F16" s="85"/>
    </row>
    <row r="17" spans="1:6" ht="18.95" customHeight="1">
      <c r="A17" s="2"/>
      <c r="B17" s="67" t="s">
        <v>32</v>
      </c>
      <c r="C17" s="67" t="s">
        <v>20</v>
      </c>
      <c r="D17" s="67" t="s">
        <v>21</v>
      </c>
      <c r="E17" s="100" t="s">
        <v>22</v>
      </c>
      <c r="F17" s="101"/>
    </row>
    <row r="18" spans="1:6" ht="17.100000000000001" customHeight="1">
      <c r="A18" s="97" t="s">
        <v>28</v>
      </c>
      <c r="B18" s="24">
        <v>0.52083333333333337</v>
      </c>
      <c r="C18" s="24" t="s">
        <v>421</v>
      </c>
      <c r="D18" s="52" t="s">
        <v>422</v>
      </c>
      <c r="E18" s="98"/>
      <c r="F18" s="99"/>
    </row>
    <row r="19" spans="1:6" ht="17.100000000000001" customHeight="1">
      <c r="A19" s="97"/>
      <c r="B19" s="24"/>
      <c r="C19" s="24"/>
      <c r="D19" s="52"/>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0.77083333333333337</v>
      </c>
      <c r="C24" s="24" t="s">
        <v>423</v>
      </c>
      <c r="D24" s="52">
        <v>2</v>
      </c>
      <c r="E24" s="98"/>
      <c r="F24" s="99"/>
    </row>
    <row r="25" spans="1:6" ht="17.100000000000001" customHeight="1">
      <c r="A25" s="97"/>
      <c r="B25" s="24"/>
      <c r="C25" s="24"/>
      <c r="D25" s="52"/>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86</v>
      </c>
      <c r="D31" s="82" t="s">
        <v>19</v>
      </c>
      <c r="E31" s="67" t="s">
        <v>35</v>
      </c>
      <c r="F31" s="23" t="s">
        <v>430</v>
      </c>
    </row>
    <row r="32" spans="1:6" ht="17.100000000000001" customHeight="1">
      <c r="A32" s="93"/>
      <c r="B32" s="19" t="s">
        <v>36</v>
      </c>
      <c r="C32" s="22" t="s">
        <v>428</v>
      </c>
      <c r="D32" s="94"/>
      <c r="E32" s="16" t="s">
        <v>40</v>
      </c>
      <c r="F32" s="23" t="s">
        <v>77</v>
      </c>
    </row>
    <row r="33" spans="1:6" ht="17.100000000000001" customHeight="1">
      <c r="A33" s="93"/>
      <c r="B33" s="20" t="s">
        <v>37</v>
      </c>
      <c r="C33" s="22" t="s">
        <v>427</v>
      </c>
      <c r="D33" s="94"/>
      <c r="E33" s="16" t="s">
        <v>41</v>
      </c>
      <c r="F33" s="23" t="s">
        <v>96</v>
      </c>
    </row>
    <row r="34" spans="1:6" ht="17.100000000000001" customHeight="1">
      <c r="A34" s="83"/>
      <c r="B34" s="20" t="s">
        <v>38</v>
      </c>
      <c r="C34" s="22" t="s">
        <v>429</v>
      </c>
      <c r="D34" s="95"/>
      <c r="E34" s="16" t="s">
        <v>42</v>
      </c>
      <c r="F34" s="23"/>
    </row>
    <row r="35" spans="1:6" ht="17.100000000000001" customHeight="1">
      <c r="A35" s="84"/>
      <c r="B35" s="20" t="s">
        <v>39</v>
      </c>
      <c r="C35" s="22" t="s">
        <v>93</v>
      </c>
      <c r="D35" s="96"/>
      <c r="E35" s="16" t="s">
        <v>43</v>
      </c>
      <c r="F35" s="23"/>
    </row>
    <row r="36" spans="1:6" ht="27" customHeight="1">
      <c r="A36" s="85" t="s">
        <v>44</v>
      </c>
      <c r="B36" s="85"/>
      <c r="C36" s="85"/>
      <c r="D36" s="85"/>
      <c r="E36" s="85"/>
      <c r="F36" s="85"/>
    </row>
    <row r="37" spans="1:6" ht="17.100000000000001" customHeight="1">
      <c r="A37" s="82" t="s">
        <v>30</v>
      </c>
      <c r="B37" s="77" t="s">
        <v>444</v>
      </c>
      <c r="C37" s="78"/>
      <c r="D37" s="78"/>
      <c r="E37" s="78"/>
      <c r="F37" s="79"/>
    </row>
    <row r="38" spans="1:6" ht="17.100000000000001" customHeight="1">
      <c r="A38" s="83"/>
      <c r="B38" s="77" t="s">
        <v>445</v>
      </c>
      <c r="C38" s="78"/>
      <c r="D38" s="78"/>
      <c r="E38" s="78"/>
      <c r="F38" s="79"/>
    </row>
    <row r="39" spans="1:6" ht="17.100000000000001" customHeight="1">
      <c r="A39" s="84"/>
      <c r="B39" s="77"/>
      <c r="C39" s="80"/>
      <c r="D39" s="80"/>
      <c r="E39" s="80"/>
      <c r="F39" s="81"/>
    </row>
    <row r="40" spans="1:6" ht="17.100000000000001" customHeight="1">
      <c r="A40" s="82" t="s">
        <v>19</v>
      </c>
      <c r="B40" s="77" t="s">
        <v>446</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68" t="s">
        <v>29</v>
      </c>
      <c r="B44" s="86"/>
      <c r="C44" s="87"/>
      <c r="D44" s="68" t="s">
        <v>19</v>
      </c>
      <c r="E44" s="86"/>
      <c r="F44" s="87"/>
    </row>
    <row r="45" spans="1:6" ht="24" customHeight="1">
      <c r="A45" s="88" t="s">
        <v>11</v>
      </c>
      <c r="B45" s="89"/>
      <c r="C45" s="90"/>
      <c r="D45" s="66"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23.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9" zoomScale="120" zoomScaleNormal="120" zoomScalePageLayoutView="120" workbookViewId="0">
      <selection activeCell="B41" sqref="B41:F4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67" t="s">
        <v>4</v>
      </c>
      <c r="B2" s="15">
        <v>42423</v>
      </c>
      <c r="C2" s="5"/>
      <c r="D2" s="15"/>
      <c r="E2" s="6" t="s">
        <v>45</v>
      </c>
      <c r="F2" s="17"/>
      <c r="G2" s="29">
        <f>SUM(D4:D8)+SUM(F4:F8)</f>
        <v>0.99</v>
      </c>
    </row>
    <row r="3" spans="1:10" ht="24" customHeight="1">
      <c r="A3" s="104" t="s">
        <v>56</v>
      </c>
      <c r="B3" s="105"/>
      <c r="C3" s="25" t="s">
        <v>13</v>
      </c>
      <c r="D3" s="25" t="s">
        <v>47</v>
      </c>
      <c r="E3" s="25" t="s">
        <v>46</v>
      </c>
      <c r="F3" s="7" t="s">
        <v>47</v>
      </c>
    </row>
    <row r="4" spans="1:10" ht="17.100000000000001" customHeight="1">
      <c r="A4" s="67" t="s">
        <v>5</v>
      </c>
      <c r="B4" s="45">
        <v>1254300</v>
      </c>
      <c r="C4" s="46" t="s">
        <v>54</v>
      </c>
      <c r="D4" s="47">
        <v>0.1</v>
      </c>
      <c r="E4" s="48" t="s">
        <v>49</v>
      </c>
      <c r="F4" s="47">
        <v>0.03</v>
      </c>
    </row>
    <row r="5" spans="1:10" ht="17.100000000000001" customHeight="1">
      <c r="A5" s="67" t="s">
        <v>6</v>
      </c>
      <c r="B5" s="49">
        <f>B6-B4</f>
        <v>852800</v>
      </c>
      <c r="C5" s="48" t="s">
        <v>48</v>
      </c>
      <c r="D5" s="47">
        <v>0.17</v>
      </c>
      <c r="E5" s="48" t="s">
        <v>50</v>
      </c>
      <c r="F5" s="47">
        <v>0.33</v>
      </c>
      <c r="G5" s="30">
        <f>B7+B6</f>
        <v>50815250</v>
      </c>
    </row>
    <row r="6" spans="1:10" ht="17.100000000000001" customHeight="1">
      <c r="A6" s="67" t="s">
        <v>7</v>
      </c>
      <c r="B6" s="49">
        <v>2107100</v>
      </c>
      <c r="C6" s="46" t="s">
        <v>53</v>
      </c>
      <c r="D6" s="47">
        <v>0.05</v>
      </c>
      <c r="E6" s="48" t="s">
        <v>51</v>
      </c>
      <c r="F6" s="47">
        <v>0.04</v>
      </c>
      <c r="G6" s="50"/>
      <c r="H6" s="32"/>
    </row>
    <row r="7" spans="1:10" ht="17.100000000000001" customHeight="1">
      <c r="A7" s="67" t="s">
        <v>8</v>
      </c>
      <c r="B7" s="28">
        <v>48708150</v>
      </c>
      <c r="C7" s="48" t="s">
        <v>33</v>
      </c>
      <c r="D7" s="47">
        <v>0.18</v>
      </c>
      <c r="E7" s="48" t="s">
        <v>52</v>
      </c>
      <c r="F7" s="47">
        <v>0.08</v>
      </c>
      <c r="G7" s="31"/>
    </row>
    <row r="8" spans="1:10" ht="17.100000000000001" customHeight="1">
      <c r="A8" s="67" t="s">
        <v>12</v>
      </c>
      <c r="B8" s="28">
        <v>72842500</v>
      </c>
      <c r="C8" s="46" t="s">
        <v>34</v>
      </c>
      <c r="D8" s="47">
        <v>0.01</v>
      </c>
      <c r="E8" s="48"/>
      <c r="F8" s="47"/>
    </row>
    <row r="9" spans="1:10" ht="17.100000000000001" customHeight="1">
      <c r="A9" s="67" t="s">
        <v>27</v>
      </c>
      <c r="B9" s="51">
        <f>B7/B8</f>
        <v>0.66867762638569517</v>
      </c>
      <c r="C9" s="46"/>
      <c r="D9" s="47"/>
      <c r="E9" s="48"/>
      <c r="F9" s="12"/>
    </row>
    <row r="10" spans="1:10" ht="27.95" customHeight="1">
      <c r="A10" s="85" t="s">
        <v>25</v>
      </c>
      <c r="B10" s="85"/>
      <c r="C10" s="85"/>
      <c r="D10" s="85"/>
      <c r="E10" s="85"/>
      <c r="F10" s="85"/>
    </row>
    <row r="11" spans="1:10" ht="17.100000000000001" customHeight="1">
      <c r="A11" s="97" t="s">
        <v>26</v>
      </c>
      <c r="B11" s="67" t="s">
        <v>18</v>
      </c>
      <c r="C11" s="67" t="s">
        <v>14</v>
      </c>
      <c r="D11" s="67" t="s">
        <v>17</v>
      </c>
      <c r="E11" s="67"/>
      <c r="F11" s="16" t="s">
        <v>9</v>
      </c>
    </row>
    <row r="12" spans="1:10" ht="17.100000000000001" customHeight="1">
      <c r="A12" s="97"/>
      <c r="B12" s="21" t="s">
        <v>108</v>
      </c>
      <c r="C12" s="17" t="s">
        <v>438</v>
      </c>
      <c r="D12" s="106" t="s">
        <v>15</v>
      </c>
      <c r="E12" s="21" t="s">
        <v>306</v>
      </c>
      <c r="F12" s="17">
        <v>4</v>
      </c>
      <c r="J12" s="38">
        <v>93050750</v>
      </c>
    </row>
    <row r="13" spans="1:10" ht="17.100000000000001" customHeight="1">
      <c r="A13" s="97"/>
      <c r="B13" s="21" t="s">
        <v>110</v>
      </c>
      <c r="C13" s="17" t="s">
        <v>439</v>
      </c>
      <c r="D13" s="106"/>
      <c r="E13" s="21"/>
      <c r="F13" s="17"/>
    </row>
    <row r="14" spans="1:10" ht="17.100000000000001" customHeight="1">
      <c r="A14" s="97"/>
      <c r="B14" s="21" t="s">
        <v>111</v>
      </c>
      <c r="C14" s="17" t="s">
        <v>440</v>
      </c>
      <c r="D14" s="106" t="s">
        <v>16</v>
      </c>
      <c r="E14" s="21" t="s">
        <v>441</v>
      </c>
      <c r="F14" s="34">
        <v>0</v>
      </c>
    </row>
    <row r="15" spans="1:10" ht="17.100000000000001" customHeight="1">
      <c r="A15" s="97"/>
      <c r="B15" s="21" t="s">
        <v>114</v>
      </c>
      <c r="C15" s="17" t="s">
        <v>438</v>
      </c>
      <c r="D15" s="106"/>
      <c r="E15" s="21"/>
      <c r="F15" s="34"/>
    </row>
    <row r="16" spans="1:10" ht="27.95" customHeight="1">
      <c r="A16" s="85"/>
      <c r="B16" s="85"/>
      <c r="C16" s="85"/>
      <c r="D16" s="85"/>
      <c r="E16" s="85"/>
      <c r="F16" s="85"/>
    </row>
    <row r="17" spans="1:6" ht="18.95" customHeight="1">
      <c r="A17" s="2"/>
      <c r="B17" s="67" t="s">
        <v>32</v>
      </c>
      <c r="C17" s="67" t="s">
        <v>20</v>
      </c>
      <c r="D17" s="67" t="s">
        <v>21</v>
      </c>
      <c r="E17" s="100" t="s">
        <v>22</v>
      </c>
      <c r="F17" s="101"/>
    </row>
    <row r="18" spans="1:6" ht="17.100000000000001" customHeight="1">
      <c r="A18" s="97" t="s">
        <v>28</v>
      </c>
      <c r="B18" s="24">
        <v>0.5</v>
      </c>
      <c r="C18" s="24" t="s">
        <v>431</v>
      </c>
      <c r="D18" s="52">
        <v>5</v>
      </c>
      <c r="E18" s="98"/>
      <c r="F18" s="99"/>
    </row>
    <row r="19" spans="1:6" ht="17.100000000000001" customHeight="1">
      <c r="A19" s="97"/>
      <c r="B19" s="24">
        <v>0.52083333333333337</v>
      </c>
      <c r="C19" s="24" t="s">
        <v>432</v>
      </c>
      <c r="D19" s="52">
        <v>12</v>
      </c>
      <c r="E19" s="98"/>
      <c r="F19" s="99"/>
    </row>
    <row r="20" spans="1:6" ht="17.100000000000001" customHeight="1">
      <c r="A20" s="97"/>
      <c r="B20" s="24">
        <v>0.54166666666666663</v>
      </c>
      <c r="C20" s="24" t="s">
        <v>433</v>
      </c>
      <c r="D20" s="52">
        <v>4</v>
      </c>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0.8125</v>
      </c>
      <c r="C24" s="24" t="s">
        <v>435</v>
      </c>
      <c r="D24" s="52">
        <v>4</v>
      </c>
      <c r="E24" s="98"/>
      <c r="F24" s="99"/>
    </row>
    <row r="25" spans="1:6" ht="17.100000000000001" customHeight="1">
      <c r="A25" s="97"/>
      <c r="B25" s="24"/>
      <c r="C25" s="24"/>
      <c r="D25" s="52"/>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436</v>
      </c>
      <c r="D31" s="82" t="s">
        <v>19</v>
      </c>
      <c r="E31" s="67" t="s">
        <v>35</v>
      </c>
      <c r="F31" s="23" t="s">
        <v>437</v>
      </c>
    </row>
    <row r="32" spans="1:6" ht="17.100000000000001" customHeight="1">
      <c r="A32" s="93"/>
      <c r="B32" s="19" t="s">
        <v>36</v>
      </c>
      <c r="C32" s="22" t="s">
        <v>74</v>
      </c>
      <c r="D32" s="94"/>
      <c r="E32" s="16" t="s">
        <v>40</v>
      </c>
      <c r="F32" s="23" t="s">
        <v>77</v>
      </c>
    </row>
    <row r="33" spans="1:6" ht="17.100000000000001" customHeight="1">
      <c r="A33" s="93"/>
      <c r="B33" s="20" t="s">
        <v>37</v>
      </c>
      <c r="C33" s="22" t="s">
        <v>427</v>
      </c>
      <c r="D33" s="94"/>
      <c r="E33" s="16" t="s">
        <v>41</v>
      </c>
      <c r="F33" s="23" t="s">
        <v>96</v>
      </c>
    </row>
    <row r="34" spans="1:6" ht="17.100000000000001" customHeight="1">
      <c r="A34" s="83"/>
      <c r="B34" s="20" t="s">
        <v>38</v>
      </c>
      <c r="C34" s="22" t="s">
        <v>429</v>
      </c>
      <c r="D34" s="95"/>
      <c r="E34" s="16" t="s">
        <v>42</v>
      </c>
      <c r="F34" s="23"/>
    </row>
    <row r="35" spans="1:6" ht="17.100000000000001" customHeight="1">
      <c r="A35" s="84"/>
      <c r="B35" s="20" t="s">
        <v>39</v>
      </c>
      <c r="C35" s="22" t="s">
        <v>93</v>
      </c>
      <c r="D35" s="96"/>
      <c r="E35" s="16" t="s">
        <v>43</v>
      </c>
      <c r="F35" s="23"/>
    </row>
    <row r="36" spans="1:6" ht="27" customHeight="1">
      <c r="A36" s="85" t="s">
        <v>44</v>
      </c>
      <c r="B36" s="85"/>
      <c r="C36" s="85"/>
      <c r="D36" s="85"/>
      <c r="E36" s="85"/>
      <c r="F36" s="85"/>
    </row>
    <row r="37" spans="1:6" ht="17.100000000000001" customHeight="1">
      <c r="A37" s="82" t="s">
        <v>30</v>
      </c>
      <c r="B37" s="77" t="s">
        <v>443</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t="s">
        <v>434</v>
      </c>
      <c r="C40" s="78"/>
      <c r="D40" s="78"/>
      <c r="E40" s="78"/>
      <c r="F40" s="79"/>
    </row>
    <row r="41" spans="1:6" ht="17.100000000000001" customHeight="1">
      <c r="A41" s="83"/>
      <c r="B41" s="77" t="s">
        <v>442</v>
      </c>
      <c r="C41" s="78"/>
      <c r="D41" s="78"/>
      <c r="E41" s="78"/>
      <c r="F41" s="79"/>
    </row>
    <row r="42" spans="1:6" ht="17.100000000000001" customHeight="1">
      <c r="A42" s="84"/>
      <c r="B42" s="77" t="s">
        <v>447</v>
      </c>
      <c r="C42" s="80"/>
      <c r="D42" s="80"/>
      <c r="E42" s="80"/>
      <c r="F42" s="81"/>
    </row>
    <row r="43" spans="1:6" ht="24" customHeight="1">
      <c r="A43" s="85" t="s">
        <v>31</v>
      </c>
      <c r="B43" s="85"/>
      <c r="C43" s="85"/>
      <c r="D43" s="85"/>
      <c r="E43" s="85"/>
      <c r="F43" s="85"/>
    </row>
    <row r="44" spans="1:6" ht="27" customHeight="1">
      <c r="A44" s="68" t="s">
        <v>29</v>
      </c>
      <c r="B44" s="86"/>
      <c r="C44" s="87"/>
      <c r="D44" s="68" t="s">
        <v>19</v>
      </c>
      <c r="E44" s="86"/>
      <c r="F44" s="87"/>
    </row>
    <row r="45" spans="1:6" ht="24" customHeight="1">
      <c r="A45" s="88" t="s">
        <v>11</v>
      </c>
      <c r="B45" s="89"/>
      <c r="C45" s="90"/>
      <c r="D45" s="66"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5" type="noConversion"/>
  <pageMargins left="0.75000000000000011" right="0.75000000000000011" top="1" bottom="1" header="0.5" footer="0.5"/>
  <pageSetup paperSize="9" scale="65" orientation="portrait" horizontalDpi="4294967292" verticalDpi="4294967292" r:id="rId1"/>
</worksheet>
</file>

<file path=xl/worksheets/sheet24.xml><?xml version="1.0" encoding="utf-8"?>
<worksheet xmlns="http://schemas.openxmlformats.org/spreadsheetml/2006/main" xmlns:r="http://schemas.openxmlformats.org/officeDocument/2006/relationships">
  <sheetPr>
    <pageSetUpPr fitToPage="1"/>
  </sheetPr>
  <dimension ref="A1:J54"/>
  <sheetViews>
    <sheetView topLeftCell="A16" zoomScale="120" zoomScaleNormal="120" zoomScalePageLayoutView="120" workbookViewId="0">
      <selection activeCell="E44" sqref="E44:F44"/>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70" t="s">
        <v>4</v>
      </c>
      <c r="B2" s="15">
        <v>42424</v>
      </c>
      <c r="C2" s="5"/>
      <c r="D2" s="15"/>
      <c r="E2" s="6" t="s">
        <v>45</v>
      </c>
      <c r="F2" s="17"/>
      <c r="G2" s="29">
        <f>SUM(D4:D8)+SUM(F4:F8)</f>
        <v>1</v>
      </c>
    </row>
    <row r="3" spans="1:10" ht="24" customHeight="1">
      <c r="A3" s="104" t="s">
        <v>56</v>
      </c>
      <c r="B3" s="105"/>
      <c r="C3" s="25" t="s">
        <v>13</v>
      </c>
      <c r="D3" s="25" t="s">
        <v>47</v>
      </c>
      <c r="E3" s="25" t="s">
        <v>46</v>
      </c>
      <c r="F3" s="7" t="s">
        <v>47</v>
      </c>
    </row>
    <row r="4" spans="1:10" ht="17.100000000000001" customHeight="1">
      <c r="A4" s="70" t="s">
        <v>5</v>
      </c>
      <c r="B4" s="45">
        <v>168700</v>
      </c>
      <c r="C4" s="46" t="s">
        <v>54</v>
      </c>
      <c r="D4" s="47">
        <v>0.08</v>
      </c>
      <c r="E4" s="48" t="s">
        <v>49</v>
      </c>
      <c r="F4" s="47">
        <v>0.32</v>
      </c>
    </row>
    <row r="5" spans="1:10" ht="17.100000000000001" customHeight="1">
      <c r="A5" s="70" t="s">
        <v>6</v>
      </c>
      <c r="B5" s="49">
        <f>B6-B4</f>
        <v>1264500</v>
      </c>
      <c r="C5" s="48" t="s">
        <v>48</v>
      </c>
      <c r="D5" s="47">
        <v>0.05</v>
      </c>
      <c r="E5" s="48" t="s">
        <v>50</v>
      </c>
      <c r="F5" s="47">
        <v>0</v>
      </c>
      <c r="G5" s="30">
        <f>B7+B6</f>
        <v>51574550</v>
      </c>
    </row>
    <row r="6" spans="1:10" ht="17.100000000000001" customHeight="1">
      <c r="A6" s="70" t="s">
        <v>7</v>
      </c>
      <c r="B6" s="49">
        <v>1433200</v>
      </c>
      <c r="C6" s="46" t="s">
        <v>53</v>
      </c>
      <c r="D6" s="47">
        <v>0.14000000000000001</v>
      </c>
      <c r="E6" s="48" t="s">
        <v>51</v>
      </c>
      <c r="F6" s="47">
        <v>0</v>
      </c>
      <c r="G6" s="50"/>
      <c r="H6" s="32"/>
    </row>
    <row r="7" spans="1:10" ht="17.100000000000001" customHeight="1">
      <c r="A7" s="70" t="s">
        <v>8</v>
      </c>
      <c r="B7" s="28">
        <v>50141350</v>
      </c>
      <c r="C7" s="48" t="s">
        <v>33</v>
      </c>
      <c r="D7" s="47">
        <v>0.21</v>
      </c>
      <c r="E7" s="48" t="s">
        <v>52</v>
      </c>
      <c r="F7" s="47">
        <v>0.15</v>
      </c>
      <c r="G7" s="31"/>
    </row>
    <row r="8" spans="1:10" ht="17.100000000000001" customHeight="1">
      <c r="A8" s="70" t="s">
        <v>12</v>
      </c>
      <c r="B8" s="28">
        <v>72842500</v>
      </c>
      <c r="C8" s="46" t="s">
        <v>34</v>
      </c>
      <c r="D8" s="47">
        <v>0.05</v>
      </c>
      <c r="E8" s="48"/>
      <c r="F8" s="47"/>
    </row>
    <row r="9" spans="1:10" ht="17.100000000000001" customHeight="1">
      <c r="A9" s="70" t="s">
        <v>27</v>
      </c>
      <c r="B9" s="51">
        <f>B7/B8</f>
        <v>0.68835295328963175</v>
      </c>
      <c r="C9" s="46"/>
      <c r="D9" s="47"/>
      <c r="E9" s="48"/>
      <c r="F9" s="12"/>
    </row>
    <row r="10" spans="1:10" ht="27.95" customHeight="1">
      <c r="A10" s="85" t="s">
        <v>25</v>
      </c>
      <c r="B10" s="85"/>
      <c r="C10" s="85"/>
      <c r="D10" s="85"/>
      <c r="E10" s="85"/>
      <c r="F10" s="85"/>
    </row>
    <row r="11" spans="1:10" ht="17.100000000000001" customHeight="1">
      <c r="A11" s="97" t="s">
        <v>26</v>
      </c>
      <c r="B11" s="70" t="s">
        <v>18</v>
      </c>
      <c r="C11" s="70" t="s">
        <v>14</v>
      </c>
      <c r="D11" s="70" t="s">
        <v>17</v>
      </c>
      <c r="E11" s="70"/>
      <c r="F11" s="16" t="s">
        <v>9</v>
      </c>
    </row>
    <row r="12" spans="1:10" ht="17.100000000000001" customHeight="1">
      <c r="A12" s="97"/>
      <c r="B12" s="21" t="s">
        <v>108</v>
      </c>
      <c r="C12" s="17" t="s">
        <v>458</v>
      </c>
      <c r="D12" s="106" t="s">
        <v>15</v>
      </c>
      <c r="E12" s="21" t="s">
        <v>462</v>
      </c>
      <c r="F12" s="17">
        <v>5</v>
      </c>
      <c r="J12" s="38">
        <v>93050750</v>
      </c>
    </row>
    <row r="13" spans="1:10" ht="17.100000000000001" customHeight="1">
      <c r="A13" s="97"/>
      <c r="B13" s="21" t="s">
        <v>110</v>
      </c>
      <c r="C13" s="17" t="s">
        <v>459</v>
      </c>
      <c r="D13" s="106"/>
      <c r="E13" s="21"/>
      <c r="F13" s="17"/>
    </row>
    <row r="14" spans="1:10" ht="17.100000000000001" customHeight="1">
      <c r="A14" s="97"/>
      <c r="B14" s="21" t="s">
        <v>111</v>
      </c>
      <c r="C14" s="17" t="s">
        <v>460</v>
      </c>
      <c r="D14" s="106" t="s">
        <v>16</v>
      </c>
      <c r="E14" s="21" t="s">
        <v>463</v>
      </c>
      <c r="F14" s="34">
        <v>0</v>
      </c>
    </row>
    <row r="15" spans="1:10" ht="17.100000000000001" customHeight="1">
      <c r="A15" s="97"/>
      <c r="B15" s="21" t="s">
        <v>114</v>
      </c>
      <c r="C15" s="17" t="s">
        <v>461</v>
      </c>
      <c r="D15" s="106"/>
      <c r="E15" s="21"/>
      <c r="F15" s="34"/>
    </row>
    <row r="16" spans="1:10" ht="27.95" customHeight="1">
      <c r="A16" s="85"/>
      <c r="B16" s="85"/>
      <c r="C16" s="85"/>
      <c r="D16" s="85"/>
      <c r="E16" s="85"/>
      <c r="F16" s="85"/>
    </row>
    <row r="17" spans="1:6" ht="18.95" customHeight="1">
      <c r="A17" s="2"/>
      <c r="B17" s="70" t="s">
        <v>32</v>
      </c>
      <c r="C17" s="70" t="s">
        <v>20</v>
      </c>
      <c r="D17" s="70" t="s">
        <v>21</v>
      </c>
      <c r="E17" s="100" t="s">
        <v>22</v>
      </c>
      <c r="F17" s="101"/>
    </row>
    <row r="18" spans="1:6" ht="17.100000000000001" customHeight="1">
      <c r="A18" s="97" t="s">
        <v>28</v>
      </c>
      <c r="B18" s="24"/>
      <c r="C18" s="24"/>
      <c r="D18" s="52"/>
      <c r="E18" s="98"/>
      <c r="F18" s="99"/>
    </row>
    <row r="19" spans="1:6" ht="17.100000000000001" customHeight="1">
      <c r="A19" s="97"/>
      <c r="B19" s="24"/>
      <c r="C19" s="24"/>
      <c r="D19" s="52"/>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0.75</v>
      </c>
      <c r="C24" s="24" t="s">
        <v>450</v>
      </c>
      <c r="D24" s="52">
        <v>12</v>
      </c>
      <c r="E24" s="146" t="s">
        <v>453</v>
      </c>
      <c r="F24" s="99"/>
    </row>
    <row r="25" spans="1:6" ht="17.100000000000001" customHeight="1">
      <c r="A25" s="97"/>
      <c r="B25" s="24">
        <v>0.75</v>
      </c>
      <c r="C25" s="24" t="s">
        <v>451</v>
      </c>
      <c r="D25" s="52">
        <v>4</v>
      </c>
      <c r="E25" s="98"/>
      <c r="F25" s="99"/>
    </row>
    <row r="26" spans="1:6" ht="17.100000000000001" customHeight="1">
      <c r="A26" s="97"/>
      <c r="B26" s="24">
        <v>0.77083333333333337</v>
      </c>
      <c r="C26" s="24" t="s">
        <v>452</v>
      </c>
      <c r="D26" s="52">
        <v>4</v>
      </c>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454</v>
      </c>
      <c r="D31" s="82" t="s">
        <v>19</v>
      </c>
      <c r="E31" s="70" t="s">
        <v>35</v>
      </c>
      <c r="F31" s="23" t="s">
        <v>364</v>
      </c>
    </row>
    <row r="32" spans="1:6" ht="17.100000000000001" customHeight="1">
      <c r="A32" s="93"/>
      <c r="B32" s="19" t="s">
        <v>36</v>
      </c>
      <c r="C32" s="22" t="s">
        <v>455</v>
      </c>
      <c r="D32" s="94"/>
      <c r="E32" s="16" t="s">
        <v>40</v>
      </c>
      <c r="F32" s="23" t="s">
        <v>369</v>
      </c>
    </row>
    <row r="33" spans="1:6" ht="17.100000000000001" customHeight="1">
      <c r="A33" s="93"/>
      <c r="B33" s="20" t="s">
        <v>37</v>
      </c>
      <c r="C33" s="22" t="s">
        <v>427</v>
      </c>
      <c r="D33" s="94"/>
      <c r="E33" s="16" t="s">
        <v>41</v>
      </c>
      <c r="F33" s="23" t="s">
        <v>457</v>
      </c>
    </row>
    <row r="34" spans="1:6" ht="17.100000000000001" customHeight="1">
      <c r="A34" s="83"/>
      <c r="B34" s="20" t="s">
        <v>38</v>
      </c>
      <c r="C34" s="22" t="s">
        <v>456</v>
      </c>
      <c r="D34" s="95"/>
      <c r="E34" s="16" t="s">
        <v>42</v>
      </c>
      <c r="F34" s="23"/>
    </row>
    <row r="35" spans="1:6" ht="17.100000000000001" customHeight="1">
      <c r="A35" s="84"/>
      <c r="B35" s="20" t="s">
        <v>39</v>
      </c>
      <c r="C35" s="22" t="s">
        <v>93</v>
      </c>
      <c r="D35" s="96"/>
      <c r="E35" s="16" t="s">
        <v>43</v>
      </c>
      <c r="F35" s="23"/>
    </row>
    <row r="36" spans="1:6" ht="27" customHeight="1">
      <c r="A36" s="85" t="s">
        <v>44</v>
      </c>
      <c r="B36" s="85"/>
      <c r="C36" s="85"/>
      <c r="D36" s="85"/>
      <c r="E36" s="85"/>
      <c r="F36" s="85"/>
    </row>
    <row r="37" spans="1:6" ht="17.100000000000001" customHeight="1">
      <c r="A37" s="82" t="s">
        <v>30</v>
      </c>
      <c r="B37" s="77" t="s">
        <v>153</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t="s">
        <v>464</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71" t="s">
        <v>29</v>
      </c>
      <c r="B44" s="86"/>
      <c r="C44" s="87"/>
      <c r="D44" s="71" t="s">
        <v>19</v>
      </c>
      <c r="E44" s="86"/>
      <c r="F44" s="87"/>
    </row>
    <row r="45" spans="1:6" ht="24" customHeight="1">
      <c r="A45" s="88" t="s">
        <v>11</v>
      </c>
      <c r="B45" s="89"/>
      <c r="C45" s="90"/>
      <c r="D45" s="69"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19" type="noConversion"/>
  <pageMargins left="0.75000000000000011" right="0.75000000000000011" top="1" bottom="1" header="0.5" footer="0.5"/>
  <pageSetup paperSize="9" scale="65" orientation="portrait" horizontalDpi="4294967292" verticalDpi="4294967292" r:id="rId1"/>
</worksheet>
</file>

<file path=xl/worksheets/sheet25.xml><?xml version="1.0" encoding="utf-8"?>
<worksheet xmlns="http://schemas.openxmlformats.org/spreadsheetml/2006/main" xmlns:r="http://schemas.openxmlformats.org/officeDocument/2006/relationships">
  <sheetPr>
    <pageSetUpPr fitToPage="1"/>
  </sheetPr>
  <dimension ref="A1:J54"/>
  <sheetViews>
    <sheetView topLeftCell="A4" zoomScale="120" zoomScaleNormal="120" zoomScalePageLayoutView="120" workbookViewId="0">
      <selection activeCell="B7" sqref="B7"/>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70" t="s">
        <v>4</v>
      </c>
      <c r="B2" s="15">
        <v>42425</v>
      </c>
      <c r="C2" s="5"/>
      <c r="D2" s="15"/>
      <c r="E2" s="6" t="s">
        <v>45</v>
      </c>
      <c r="F2" s="17"/>
      <c r="G2" s="29">
        <f>SUM(D4:D8)+SUM(F4:F8)</f>
        <v>0.98</v>
      </c>
    </row>
    <row r="3" spans="1:10" ht="24" customHeight="1">
      <c r="A3" s="104" t="s">
        <v>56</v>
      </c>
      <c r="B3" s="105"/>
      <c r="C3" s="25" t="s">
        <v>13</v>
      </c>
      <c r="D3" s="25" t="s">
        <v>47</v>
      </c>
      <c r="E3" s="25" t="s">
        <v>46</v>
      </c>
      <c r="F3" s="7" t="s">
        <v>47</v>
      </c>
    </row>
    <row r="4" spans="1:10" ht="17.100000000000001" customHeight="1">
      <c r="A4" s="70" t="s">
        <v>5</v>
      </c>
      <c r="B4" s="45">
        <v>890000</v>
      </c>
      <c r="C4" s="46" t="s">
        <v>54</v>
      </c>
      <c r="D4" s="47">
        <v>0.03</v>
      </c>
      <c r="E4" s="48" t="s">
        <v>49</v>
      </c>
      <c r="F4" s="47">
        <v>0.3</v>
      </c>
    </row>
    <row r="5" spans="1:10" ht="17.100000000000001" customHeight="1">
      <c r="A5" s="70" t="s">
        <v>6</v>
      </c>
      <c r="B5" s="49">
        <f>B6-B4</f>
        <v>1735500</v>
      </c>
      <c r="C5" s="48" t="s">
        <v>48</v>
      </c>
      <c r="D5" s="47">
        <v>0.12</v>
      </c>
      <c r="E5" s="48" t="s">
        <v>50</v>
      </c>
      <c r="F5" s="47">
        <v>0.05</v>
      </c>
      <c r="G5" s="30">
        <f>B7+B6</f>
        <v>55392350</v>
      </c>
    </row>
    <row r="6" spans="1:10" ht="17.100000000000001" customHeight="1">
      <c r="A6" s="70" t="s">
        <v>7</v>
      </c>
      <c r="B6" s="49">
        <v>2625500</v>
      </c>
      <c r="C6" s="46" t="s">
        <v>53</v>
      </c>
      <c r="D6" s="47">
        <v>0.12</v>
      </c>
      <c r="E6" s="48" t="s">
        <v>51</v>
      </c>
      <c r="F6" s="47">
        <v>7.0000000000000007E-2</v>
      </c>
      <c r="G6" s="50"/>
      <c r="H6" s="32"/>
    </row>
    <row r="7" spans="1:10" ht="17.100000000000001" customHeight="1">
      <c r="A7" s="70" t="s">
        <v>8</v>
      </c>
      <c r="B7" s="28">
        <v>52766850</v>
      </c>
      <c r="C7" s="48" t="s">
        <v>33</v>
      </c>
      <c r="D7" s="47">
        <v>0.08</v>
      </c>
      <c r="E7" s="48" t="s">
        <v>52</v>
      </c>
      <c r="F7" s="47">
        <v>0.2</v>
      </c>
      <c r="G7" s="31"/>
    </row>
    <row r="8" spans="1:10" ht="17.100000000000001" customHeight="1">
      <c r="A8" s="70" t="s">
        <v>12</v>
      </c>
      <c r="B8" s="28">
        <v>72842500</v>
      </c>
      <c r="C8" s="46" t="s">
        <v>34</v>
      </c>
      <c r="D8" s="47">
        <v>0.01</v>
      </c>
      <c r="E8" s="48"/>
      <c r="F8" s="47"/>
    </row>
    <row r="9" spans="1:10" ht="17.100000000000001" customHeight="1">
      <c r="A9" s="70" t="s">
        <v>27</v>
      </c>
      <c r="B9" s="51">
        <f>B7/B8</f>
        <v>0.72439647183992861</v>
      </c>
      <c r="C9" s="46"/>
      <c r="D9" s="47"/>
      <c r="E9" s="48"/>
      <c r="F9" s="12"/>
    </row>
    <row r="10" spans="1:10" ht="27.95" customHeight="1">
      <c r="A10" s="85" t="s">
        <v>25</v>
      </c>
      <c r="B10" s="85"/>
      <c r="C10" s="85"/>
      <c r="D10" s="85"/>
      <c r="E10" s="85"/>
      <c r="F10" s="85"/>
    </row>
    <row r="11" spans="1:10" ht="17.100000000000001" customHeight="1">
      <c r="A11" s="97" t="s">
        <v>26</v>
      </c>
      <c r="B11" s="70" t="s">
        <v>18</v>
      </c>
      <c r="C11" s="70" t="s">
        <v>14</v>
      </c>
      <c r="D11" s="70" t="s">
        <v>17</v>
      </c>
      <c r="E11" s="70"/>
      <c r="F11" s="16" t="s">
        <v>9</v>
      </c>
    </row>
    <row r="12" spans="1:10" ht="17.100000000000001" customHeight="1">
      <c r="A12" s="97"/>
      <c r="B12" s="21" t="s">
        <v>108</v>
      </c>
      <c r="C12" s="17" t="s">
        <v>461</v>
      </c>
      <c r="D12" s="106" t="s">
        <v>15</v>
      </c>
      <c r="E12" s="21" t="s">
        <v>471</v>
      </c>
      <c r="F12" s="17">
        <v>13</v>
      </c>
      <c r="J12" s="38">
        <v>93050750</v>
      </c>
    </row>
    <row r="13" spans="1:10" ht="17.100000000000001" customHeight="1">
      <c r="A13" s="97"/>
      <c r="B13" s="21" t="s">
        <v>110</v>
      </c>
      <c r="C13" s="17" t="s">
        <v>468</v>
      </c>
      <c r="D13" s="106"/>
      <c r="E13" s="21"/>
      <c r="F13" s="17"/>
    </row>
    <row r="14" spans="1:10" ht="17.100000000000001" customHeight="1">
      <c r="A14" s="97"/>
      <c r="B14" s="21" t="s">
        <v>111</v>
      </c>
      <c r="C14" s="17" t="s">
        <v>469</v>
      </c>
      <c r="D14" s="106" t="s">
        <v>16</v>
      </c>
      <c r="E14" s="21"/>
      <c r="F14" s="34"/>
    </row>
    <row r="15" spans="1:10" ht="17.100000000000001" customHeight="1">
      <c r="A15" s="97"/>
      <c r="B15" s="21" t="s">
        <v>114</v>
      </c>
      <c r="C15" s="17" t="s">
        <v>470</v>
      </c>
      <c r="D15" s="106"/>
      <c r="E15" s="21"/>
      <c r="F15" s="34"/>
    </row>
    <row r="16" spans="1:10" ht="27.95" customHeight="1">
      <c r="A16" s="85"/>
      <c r="B16" s="85"/>
      <c r="C16" s="85"/>
      <c r="D16" s="85"/>
      <c r="E16" s="85"/>
      <c r="F16" s="85"/>
    </row>
    <row r="17" spans="1:6" ht="18.95" customHeight="1">
      <c r="A17" s="2"/>
      <c r="B17" s="70" t="s">
        <v>32</v>
      </c>
      <c r="C17" s="70" t="s">
        <v>20</v>
      </c>
      <c r="D17" s="70" t="s">
        <v>21</v>
      </c>
      <c r="E17" s="100" t="s">
        <v>22</v>
      </c>
      <c r="F17" s="101"/>
    </row>
    <row r="18" spans="1:6" ht="17.100000000000001" customHeight="1">
      <c r="A18" s="97" t="s">
        <v>28</v>
      </c>
      <c r="B18" s="24">
        <v>0.5</v>
      </c>
      <c r="C18" s="24" t="s">
        <v>465</v>
      </c>
      <c r="D18" s="52">
        <v>4</v>
      </c>
      <c r="E18" s="98"/>
      <c r="F18" s="99"/>
    </row>
    <row r="19" spans="1:6" ht="17.100000000000001" customHeight="1">
      <c r="A19" s="97"/>
      <c r="B19" s="24">
        <v>0.58333333333333337</v>
      </c>
      <c r="C19" s="24" t="s">
        <v>466</v>
      </c>
      <c r="D19" s="52">
        <v>4</v>
      </c>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0.77083333333333337</v>
      </c>
      <c r="C24" s="24" t="s">
        <v>467</v>
      </c>
      <c r="D24" s="52">
        <v>8</v>
      </c>
      <c r="E24" s="146"/>
      <c r="F24" s="99"/>
    </row>
    <row r="25" spans="1:6" ht="17.100000000000001" customHeight="1">
      <c r="A25" s="97"/>
      <c r="B25" s="24"/>
      <c r="C25" s="24"/>
      <c r="D25" s="52"/>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348</v>
      </c>
      <c r="D31" s="82" t="s">
        <v>19</v>
      </c>
      <c r="E31" s="70" t="s">
        <v>35</v>
      </c>
      <c r="F31" s="23" t="s">
        <v>369</v>
      </c>
    </row>
    <row r="32" spans="1:6" ht="17.100000000000001" customHeight="1">
      <c r="A32" s="93"/>
      <c r="B32" s="19" t="s">
        <v>36</v>
      </c>
      <c r="C32" s="22" t="s">
        <v>455</v>
      </c>
      <c r="D32" s="94"/>
      <c r="E32" s="16" t="s">
        <v>40</v>
      </c>
      <c r="F32" s="23" t="s">
        <v>364</v>
      </c>
    </row>
    <row r="33" spans="1:6" ht="17.100000000000001" customHeight="1">
      <c r="A33" s="93"/>
      <c r="B33" s="20" t="s">
        <v>37</v>
      </c>
      <c r="C33" s="22" t="s">
        <v>427</v>
      </c>
      <c r="D33" s="94"/>
      <c r="E33" s="16" t="s">
        <v>41</v>
      </c>
      <c r="F33" s="23" t="s">
        <v>457</v>
      </c>
    </row>
    <row r="34" spans="1:6" ht="17.100000000000001" customHeight="1">
      <c r="A34" s="83"/>
      <c r="B34" s="20" t="s">
        <v>38</v>
      </c>
      <c r="C34" s="22" t="s">
        <v>345</v>
      </c>
      <c r="D34" s="95"/>
      <c r="E34" s="16" t="s">
        <v>42</v>
      </c>
      <c r="F34" s="23"/>
    </row>
    <row r="35" spans="1:6" ht="17.100000000000001" customHeight="1">
      <c r="A35" s="84"/>
      <c r="B35" s="20" t="s">
        <v>39</v>
      </c>
      <c r="C35" s="22" t="s">
        <v>93</v>
      </c>
      <c r="D35" s="96"/>
      <c r="E35" s="16" t="s">
        <v>43</v>
      </c>
      <c r="F35" s="23"/>
    </row>
    <row r="36" spans="1:6" ht="27" customHeight="1">
      <c r="A36" s="85" t="s">
        <v>44</v>
      </c>
      <c r="B36" s="85"/>
      <c r="C36" s="85"/>
      <c r="D36" s="85"/>
      <c r="E36" s="85"/>
      <c r="F36" s="85"/>
    </row>
    <row r="37" spans="1:6" ht="17.100000000000001" customHeight="1">
      <c r="A37" s="82" t="s">
        <v>30</v>
      </c>
      <c r="B37" s="77" t="s">
        <v>473</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107" t="s">
        <v>472</v>
      </c>
      <c r="C40" s="119"/>
      <c r="D40" s="119"/>
      <c r="E40" s="119"/>
      <c r="F40" s="120"/>
    </row>
    <row r="41" spans="1:6" ht="17.100000000000001" customHeight="1">
      <c r="A41" s="83"/>
      <c r="B41" s="121"/>
      <c r="C41" s="122"/>
      <c r="D41" s="122"/>
      <c r="E41" s="122"/>
      <c r="F41" s="123"/>
    </row>
    <row r="42" spans="1:6" ht="17.100000000000001" customHeight="1">
      <c r="A42" s="84"/>
      <c r="B42" s="116"/>
      <c r="C42" s="117"/>
      <c r="D42" s="117"/>
      <c r="E42" s="117"/>
      <c r="F42" s="118"/>
    </row>
    <row r="43" spans="1:6" ht="24" customHeight="1">
      <c r="A43" s="85" t="s">
        <v>31</v>
      </c>
      <c r="B43" s="85"/>
      <c r="C43" s="85"/>
      <c r="D43" s="85"/>
      <c r="E43" s="85"/>
      <c r="F43" s="85"/>
    </row>
    <row r="44" spans="1:6" ht="27" customHeight="1">
      <c r="A44" s="71" t="s">
        <v>29</v>
      </c>
      <c r="B44" s="86"/>
      <c r="C44" s="87"/>
      <c r="D44" s="71" t="s">
        <v>19</v>
      </c>
      <c r="E44" s="86"/>
      <c r="F44" s="87"/>
    </row>
    <row r="45" spans="1:6" ht="24" customHeight="1">
      <c r="A45" s="88" t="s">
        <v>11</v>
      </c>
      <c r="B45" s="89"/>
      <c r="C45" s="90"/>
      <c r="D45" s="69"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39">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B40:F42"/>
    <mergeCell ref="A40:A42"/>
    <mergeCell ref="A43:F43"/>
    <mergeCell ref="B44:C44"/>
    <mergeCell ref="E44:F44"/>
  </mergeCells>
  <phoneticPr fontId="19" type="noConversion"/>
  <pageMargins left="0.75000000000000011" right="0.75000000000000011" top="1" bottom="1" header="0.5" footer="0.5"/>
  <pageSetup paperSize="9" scale="65" orientation="portrait" horizontalDpi="4294967292" verticalDpi="4294967292" r:id="rId1"/>
</worksheet>
</file>

<file path=xl/worksheets/sheet26.xml><?xml version="1.0" encoding="utf-8"?>
<worksheet xmlns="http://schemas.openxmlformats.org/spreadsheetml/2006/main" xmlns:r="http://schemas.openxmlformats.org/officeDocument/2006/relationships">
  <sheetPr>
    <pageSetUpPr fitToPage="1"/>
  </sheetPr>
  <dimension ref="A1:J54"/>
  <sheetViews>
    <sheetView topLeftCell="A19" zoomScale="120" zoomScaleNormal="120" zoomScalePageLayoutView="120" workbookViewId="0">
      <selection activeCell="B2" sqref="B2"/>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70" t="s">
        <v>4</v>
      </c>
      <c r="B2" s="15">
        <v>42426</v>
      </c>
      <c r="C2" s="5"/>
      <c r="D2" s="15"/>
      <c r="E2" s="6" t="s">
        <v>45</v>
      </c>
      <c r="F2" s="17"/>
      <c r="G2" s="29">
        <f>SUM(D4:D8)+SUM(F4:F8)</f>
        <v>0.9900000000000001</v>
      </c>
    </row>
    <row r="3" spans="1:10" ht="24" customHeight="1">
      <c r="A3" s="104" t="s">
        <v>56</v>
      </c>
      <c r="B3" s="105"/>
      <c r="C3" s="25" t="s">
        <v>13</v>
      </c>
      <c r="D3" s="25" t="s">
        <v>47</v>
      </c>
      <c r="E3" s="25" t="s">
        <v>46</v>
      </c>
      <c r="F3" s="7" t="s">
        <v>47</v>
      </c>
    </row>
    <row r="4" spans="1:10" ht="17.100000000000001" customHeight="1">
      <c r="A4" s="70" t="s">
        <v>5</v>
      </c>
      <c r="B4" s="45">
        <v>1256000</v>
      </c>
      <c r="C4" s="46" t="s">
        <v>54</v>
      </c>
      <c r="D4" s="47">
        <v>0.13</v>
      </c>
      <c r="E4" s="48" t="s">
        <v>49</v>
      </c>
      <c r="F4" s="47">
        <v>0.1</v>
      </c>
    </row>
    <row r="5" spans="1:10" ht="17.100000000000001" customHeight="1">
      <c r="A5" s="70" t="s">
        <v>6</v>
      </c>
      <c r="B5" s="49">
        <f>B6-B4</f>
        <v>1527200</v>
      </c>
      <c r="C5" s="48" t="s">
        <v>48</v>
      </c>
      <c r="D5" s="47">
        <v>7.0000000000000007E-2</v>
      </c>
      <c r="E5" s="48" t="s">
        <v>50</v>
      </c>
      <c r="F5" s="47">
        <v>0.11</v>
      </c>
      <c r="G5" s="30">
        <f>B7+B6</f>
        <v>58333250</v>
      </c>
    </row>
    <row r="6" spans="1:10" ht="17.100000000000001" customHeight="1">
      <c r="A6" s="70" t="s">
        <v>7</v>
      </c>
      <c r="B6" s="49">
        <v>2783200</v>
      </c>
      <c r="C6" s="46" t="s">
        <v>53</v>
      </c>
      <c r="D6" s="47">
        <v>7.0000000000000007E-2</v>
      </c>
      <c r="E6" s="48" t="s">
        <v>51</v>
      </c>
      <c r="F6" s="47">
        <v>0.06</v>
      </c>
      <c r="G6" s="50"/>
      <c r="H6" s="32"/>
    </row>
    <row r="7" spans="1:10" ht="17.100000000000001" customHeight="1">
      <c r="A7" s="70" t="s">
        <v>8</v>
      </c>
      <c r="B7" s="28">
        <v>55550050</v>
      </c>
      <c r="C7" s="48" t="s">
        <v>33</v>
      </c>
      <c r="D7" s="47">
        <v>0.17</v>
      </c>
      <c r="E7" s="48" t="s">
        <v>52</v>
      </c>
      <c r="F7" s="47">
        <v>0.26</v>
      </c>
      <c r="G7" s="31"/>
    </row>
    <row r="8" spans="1:10" ht="17.100000000000001" customHeight="1">
      <c r="A8" s="70" t="s">
        <v>12</v>
      </c>
      <c r="B8" s="28">
        <v>72842500</v>
      </c>
      <c r="C8" s="46" t="s">
        <v>34</v>
      </c>
      <c r="D8" s="47">
        <v>0.02</v>
      </c>
      <c r="E8" s="48"/>
      <c r="F8" s="47"/>
    </row>
    <row r="9" spans="1:10" ht="17.100000000000001" customHeight="1">
      <c r="A9" s="70" t="s">
        <v>27</v>
      </c>
      <c r="B9" s="51">
        <f>B7/B8</f>
        <v>0.76260493530562512</v>
      </c>
      <c r="C9" s="46"/>
      <c r="D9" s="47"/>
      <c r="E9" s="48"/>
      <c r="F9" s="12"/>
    </row>
    <row r="10" spans="1:10" ht="27.95" customHeight="1">
      <c r="A10" s="85" t="s">
        <v>25</v>
      </c>
      <c r="B10" s="85"/>
      <c r="C10" s="85"/>
      <c r="D10" s="85"/>
      <c r="E10" s="85"/>
      <c r="F10" s="85"/>
    </row>
    <row r="11" spans="1:10" ht="17.100000000000001" customHeight="1">
      <c r="A11" s="97" t="s">
        <v>26</v>
      </c>
      <c r="B11" s="70" t="s">
        <v>18</v>
      </c>
      <c r="C11" s="70" t="s">
        <v>14</v>
      </c>
      <c r="D11" s="70" t="s">
        <v>17</v>
      </c>
      <c r="E11" s="70"/>
      <c r="F11" s="16" t="s">
        <v>9</v>
      </c>
    </row>
    <row r="12" spans="1:10" ht="17.100000000000001" customHeight="1">
      <c r="A12" s="97"/>
      <c r="B12" s="21" t="s">
        <v>108</v>
      </c>
      <c r="C12" s="17" t="s">
        <v>484</v>
      </c>
      <c r="D12" s="106" t="s">
        <v>15</v>
      </c>
      <c r="E12" s="21" t="s">
        <v>488</v>
      </c>
      <c r="F12" s="17">
        <v>7</v>
      </c>
      <c r="J12" s="38">
        <v>93050750</v>
      </c>
    </row>
    <row r="13" spans="1:10" ht="17.100000000000001" customHeight="1">
      <c r="A13" s="97"/>
      <c r="B13" s="21" t="s">
        <v>110</v>
      </c>
      <c r="C13" s="17" t="s">
        <v>485</v>
      </c>
      <c r="D13" s="106"/>
      <c r="E13" s="21"/>
      <c r="F13" s="17"/>
    </row>
    <row r="14" spans="1:10" ht="17.100000000000001" customHeight="1">
      <c r="A14" s="97"/>
      <c r="B14" s="21" t="s">
        <v>111</v>
      </c>
      <c r="C14" s="17" t="s">
        <v>486</v>
      </c>
      <c r="D14" s="106" t="s">
        <v>16</v>
      </c>
      <c r="E14" s="21" t="s">
        <v>343</v>
      </c>
      <c r="F14" s="34">
        <v>0</v>
      </c>
    </row>
    <row r="15" spans="1:10" ht="17.100000000000001" customHeight="1">
      <c r="A15" s="97"/>
      <c r="B15" s="21" t="s">
        <v>114</v>
      </c>
      <c r="C15" s="17" t="s">
        <v>487</v>
      </c>
      <c r="D15" s="106"/>
      <c r="E15" s="21"/>
      <c r="F15" s="34"/>
    </row>
    <row r="16" spans="1:10" ht="27.95" customHeight="1">
      <c r="A16" s="85"/>
      <c r="B16" s="85"/>
      <c r="C16" s="85"/>
      <c r="D16" s="85"/>
      <c r="E16" s="85"/>
      <c r="F16" s="85"/>
    </row>
    <row r="17" spans="1:6" ht="18.95" customHeight="1">
      <c r="A17" s="2"/>
      <c r="B17" s="70" t="s">
        <v>32</v>
      </c>
      <c r="C17" s="70" t="s">
        <v>20</v>
      </c>
      <c r="D17" s="70" t="s">
        <v>21</v>
      </c>
      <c r="E17" s="100" t="s">
        <v>22</v>
      </c>
      <c r="F17" s="101"/>
    </row>
    <row r="18" spans="1:6" ht="17.100000000000001" customHeight="1">
      <c r="A18" s="97" t="s">
        <v>28</v>
      </c>
      <c r="B18" s="24">
        <v>0.45833333333333331</v>
      </c>
      <c r="C18" s="24" t="s">
        <v>474</v>
      </c>
      <c r="D18" s="52">
        <v>3</v>
      </c>
      <c r="E18" s="98"/>
      <c r="F18" s="99"/>
    </row>
    <row r="19" spans="1:6" ht="17.100000000000001" customHeight="1">
      <c r="A19" s="97"/>
      <c r="B19" s="24">
        <v>0.54166666666666663</v>
      </c>
      <c r="C19" s="24" t="s">
        <v>475</v>
      </c>
      <c r="D19" s="52">
        <v>3</v>
      </c>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0.66666666666666663</v>
      </c>
      <c r="C24" s="24" t="s">
        <v>476</v>
      </c>
      <c r="D24" s="52" t="s">
        <v>206</v>
      </c>
      <c r="E24" s="146"/>
      <c r="F24" s="99"/>
    </row>
    <row r="25" spans="1:6" ht="17.100000000000001" customHeight="1">
      <c r="A25" s="97"/>
      <c r="B25" s="24">
        <v>0.75</v>
      </c>
      <c r="C25" s="24" t="s">
        <v>477</v>
      </c>
      <c r="D25" s="52">
        <v>13</v>
      </c>
      <c r="E25" s="98"/>
      <c r="F25" s="99"/>
    </row>
    <row r="26" spans="1:6" ht="17.100000000000001" customHeight="1">
      <c r="A26" s="97"/>
      <c r="B26" s="24">
        <v>0.75</v>
      </c>
      <c r="C26" s="24" t="s">
        <v>478</v>
      </c>
      <c r="D26" s="52" t="s">
        <v>479</v>
      </c>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345</v>
      </c>
      <c r="D31" s="82" t="s">
        <v>19</v>
      </c>
      <c r="E31" s="70" t="s">
        <v>35</v>
      </c>
      <c r="F31" s="23" t="s">
        <v>482</v>
      </c>
    </row>
    <row r="32" spans="1:6" ht="17.100000000000001" customHeight="1">
      <c r="A32" s="93"/>
      <c r="B32" s="19" t="s">
        <v>36</v>
      </c>
      <c r="C32" s="22" t="s">
        <v>480</v>
      </c>
      <c r="D32" s="94"/>
      <c r="E32" s="16" t="s">
        <v>40</v>
      </c>
      <c r="F32" s="23" t="s">
        <v>364</v>
      </c>
    </row>
    <row r="33" spans="1:6" ht="17.100000000000001" customHeight="1">
      <c r="A33" s="93"/>
      <c r="B33" s="20" t="s">
        <v>37</v>
      </c>
      <c r="C33" s="22" t="s">
        <v>427</v>
      </c>
      <c r="D33" s="94"/>
      <c r="E33" s="16" t="s">
        <v>41</v>
      </c>
      <c r="F33" s="23" t="s">
        <v>483</v>
      </c>
    </row>
    <row r="34" spans="1:6" ht="17.100000000000001" customHeight="1">
      <c r="A34" s="83"/>
      <c r="B34" s="20" t="s">
        <v>38</v>
      </c>
      <c r="C34" s="22" t="s">
        <v>481</v>
      </c>
      <c r="D34" s="95"/>
      <c r="E34" s="16" t="s">
        <v>42</v>
      </c>
      <c r="F34" s="23"/>
    </row>
    <row r="35" spans="1:6" ht="17.100000000000001" customHeight="1">
      <c r="A35" s="84"/>
      <c r="B35" s="20" t="s">
        <v>39</v>
      </c>
      <c r="C35" s="22" t="s">
        <v>93</v>
      </c>
      <c r="D35" s="96"/>
      <c r="E35" s="16" t="s">
        <v>43</v>
      </c>
      <c r="F35" s="23"/>
    </row>
    <row r="36" spans="1:6" ht="27" customHeight="1">
      <c r="A36" s="85" t="s">
        <v>44</v>
      </c>
      <c r="B36" s="85"/>
      <c r="C36" s="85"/>
      <c r="D36" s="85"/>
      <c r="E36" s="85"/>
      <c r="F36" s="85"/>
    </row>
    <row r="37" spans="1:6" ht="17.100000000000001" customHeight="1">
      <c r="A37" s="82" t="s">
        <v>30</v>
      </c>
      <c r="B37" s="77" t="s">
        <v>489</v>
      </c>
      <c r="C37" s="78"/>
      <c r="D37" s="78"/>
      <c r="E37" s="78"/>
      <c r="F37" s="79"/>
    </row>
    <row r="38" spans="1:6" ht="17.100000000000001" customHeight="1">
      <c r="A38" s="83"/>
      <c r="B38" s="77" t="s">
        <v>406</v>
      </c>
      <c r="C38" s="78"/>
      <c r="D38" s="78"/>
      <c r="E38" s="78"/>
      <c r="F38" s="79"/>
    </row>
    <row r="39" spans="1:6" ht="17.100000000000001" customHeight="1">
      <c r="A39" s="84"/>
      <c r="B39" s="77"/>
      <c r="C39" s="80"/>
      <c r="D39" s="80"/>
      <c r="E39" s="80"/>
      <c r="F39" s="81"/>
    </row>
    <row r="40" spans="1:6" ht="17.100000000000001" customHeight="1">
      <c r="A40" s="82" t="s">
        <v>19</v>
      </c>
      <c r="B40" s="147" t="s">
        <v>442</v>
      </c>
      <c r="C40" s="147"/>
      <c r="D40" s="147"/>
      <c r="E40" s="147"/>
      <c r="F40" s="147"/>
    </row>
    <row r="41" spans="1:6" ht="17.100000000000001" customHeight="1">
      <c r="A41" s="83"/>
      <c r="B41" s="147"/>
      <c r="C41" s="147"/>
      <c r="D41" s="147"/>
      <c r="E41" s="147"/>
      <c r="F41" s="147"/>
    </row>
    <row r="42" spans="1:6" ht="17.100000000000001" customHeight="1">
      <c r="A42" s="84"/>
      <c r="B42" s="147"/>
      <c r="C42" s="147"/>
      <c r="D42" s="147"/>
      <c r="E42" s="147"/>
      <c r="F42" s="147"/>
    </row>
    <row r="43" spans="1:6" ht="24" customHeight="1">
      <c r="A43" s="85" t="s">
        <v>31</v>
      </c>
      <c r="B43" s="85"/>
      <c r="C43" s="85"/>
      <c r="D43" s="85"/>
      <c r="E43" s="85"/>
      <c r="F43" s="85"/>
    </row>
    <row r="44" spans="1:6" ht="27" customHeight="1">
      <c r="A44" s="71" t="s">
        <v>29</v>
      </c>
      <c r="B44" s="86"/>
      <c r="C44" s="87"/>
      <c r="D44" s="71" t="s">
        <v>19</v>
      </c>
      <c r="E44" s="86"/>
      <c r="F44" s="87"/>
    </row>
    <row r="45" spans="1:6" ht="24" customHeight="1">
      <c r="A45" s="88" t="s">
        <v>11</v>
      </c>
      <c r="B45" s="89"/>
      <c r="C45" s="90"/>
      <c r="D45" s="69"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6:A49"/>
    <mergeCell ref="D46:D49"/>
    <mergeCell ref="B40:F40"/>
    <mergeCell ref="B41:F41"/>
    <mergeCell ref="B42:F42"/>
    <mergeCell ref="A40:A42"/>
    <mergeCell ref="A43:F43"/>
    <mergeCell ref="B44:C44"/>
    <mergeCell ref="E44:F44"/>
    <mergeCell ref="A45:C45"/>
    <mergeCell ref="E45:F45"/>
  </mergeCells>
  <phoneticPr fontId="19" type="noConversion"/>
  <pageMargins left="0.75000000000000011" right="0.75000000000000011" top="1" bottom="1" header="0.5" footer="0.5"/>
  <pageSetup paperSize="9" scale="65" orientation="portrait" horizontalDpi="4294967292" verticalDpi="4294967292" r:id="rId1"/>
</worksheet>
</file>

<file path=xl/worksheets/sheet27.xml><?xml version="1.0" encoding="utf-8"?>
<worksheet xmlns="http://schemas.openxmlformats.org/spreadsheetml/2006/main" xmlns:r="http://schemas.openxmlformats.org/officeDocument/2006/relationships">
  <sheetPr>
    <pageSetUpPr fitToPage="1"/>
  </sheetPr>
  <dimension ref="A1:J54"/>
  <sheetViews>
    <sheetView topLeftCell="A16" zoomScale="120" zoomScaleNormal="120" zoomScalePageLayoutView="120" workbookViewId="0">
      <selection activeCell="B37" sqref="B37:F42"/>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70" t="s">
        <v>4</v>
      </c>
      <c r="B2" s="15">
        <v>42427</v>
      </c>
      <c r="C2" s="5"/>
      <c r="D2" s="15"/>
      <c r="E2" s="6" t="s">
        <v>45</v>
      </c>
      <c r="F2" s="17"/>
      <c r="G2" s="29">
        <f>SUM(D4:D8)+SUM(F4:F8)</f>
        <v>1.01</v>
      </c>
    </row>
    <row r="3" spans="1:10" ht="24" customHeight="1">
      <c r="A3" s="104" t="s">
        <v>56</v>
      </c>
      <c r="B3" s="105"/>
      <c r="C3" s="25" t="s">
        <v>13</v>
      </c>
      <c r="D3" s="25" t="s">
        <v>47</v>
      </c>
      <c r="E3" s="25" t="s">
        <v>46</v>
      </c>
      <c r="F3" s="7" t="s">
        <v>47</v>
      </c>
    </row>
    <row r="4" spans="1:10" ht="17.100000000000001" customHeight="1">
      <c r="A4" s="70" t="s">
        <v>5</v>
      </c>
      <c r="B4" s="45">
        <v>1496500</v>
      </c>
      <c r="C4" s="46" t="s">
        <v>54</v>
      </c>
      <c r="D4" s="47">
        <v>0.05</v>
      </c>
      <c r="E4" s="48" t="s">
        <v>49</v>
      </c>
      <c r="F4" s="47">
        <v>0.06</v>
      </c>
    </row>
    <row r="5" spans="1:10" ht="17.100000000000001" customHeight="1">
      <c r="A5" s="70" t="s">
        <v>6</v>
      </c>
      <c r="B5" s="49">
        <f>B6-B4</f>
        <v>2756900</v>
      </c>
      <c r="C5" s="48" t="s">
        <v>48</v>
      </c>
      <c r="D5" s="47">
        <v>0.06</v>
      </c>
      <c r="E5" s="48" t="s">
        <v>50</v>
      </c>
      <c r="F5" s="47">
        <v>0.1</v>
      </c>
      <c r="G5" s="30">
        <f>B7+B6</f>
        <v>64056850</v>
      </c>
    </row>
    <row r="6" spans="1:10" ht="17.100000000000001" customHeight="1">
      <c r="A6" s="70" t="s">
        <v>7</v>
      </c>
      <c r="B6" s="49">
        <v>4253400</v>
      </c>
      <c r="C6" s="46" t="s">
        <v>53</v>
      </c>
      <c r="D6" s="47">
        <v>0.08</v>
      </c>
      <c r="E6" s="48" t="s">
        <v>51</v>
      </c>
      <c r="F6" s="47">
        <v>0.15</v>
      </c>
      <c r="G6" s="50"/>
      <c r="H6" s="32"/>
    </row>
    <row r="7" spans="1:10" ht="17.100000000000001" customHeight="1">
      <c r="A7" s="70" t="s">
        <v>8</v>
      </c>
      <c r="B7" s="28">
        <v>59803450</v>
      </c>
      <c r="C7" s="48" t="s">
        <v>33</v>
      </c>
      <c r="D7" s="47">
        <v>0.19</v>
      </c>
      <c r="E7" s="48" t="s">
        <v>52</v>
      </c>
      <c r="F7" s="47">
        <v>0.13</v>
      </c>
      <c r="G7" s="31"/>
    </row>
    <row r="8" spans="1:10" ht="17.100000000000001" customHeight="1">
      <c r="A8" s="70" t="s">
        <v>12</v>
      </c>
      <c r="B8" s="28">
        <v>72842500</v>
      </c>
      <c r="C8" s="46" t="s">
        <v>34</v>
      </c>
      <c r="D8" s="47">
        <v>0.03</v>
      </c>
      <c r="E8" s="48" t="s">
        <v>504</v>
      </c>
      <c r="F8" s="47">
        <v>0.16</v>
      </c>
    </row>
    <row r="9" spans="1:10" ht="17.100000000000001" customHeight="1">
      <c r="A9" s="70" t="s">
        <v>27</v>
      </c>
      <c r="B9" s="51">
        <f>B7/B8</f>
        <v>0.82099667089954353</v>
      </c>
      <c r="C9" s="46"/>
      <c r="D9" s="47"/>
      <c r="E9" s="48"/>
      <c r="F9" s="12"/>
    </row>
    <row r="10" spans="1:10" ht="27.95" customHeight="1">
      <c r="A10" s="85" t="s">
        <v>25</v>
      </c>
      <c r="B10" s="85"/>
      <c r="C10" s="85"/>
      <c r="D10" s="85"/>
      <c r="E10" s="85"/>
      <c r="F10" s="85"/>
    </row>
    <row r="11" spans="1:10" ht="17.100000000000001" customHeight="1">
      <c r="A11" s="97" t="s">
        <v>26</v>
      </c>
      <c r="B11" s="70" t="s">
        <v>18</v>
      </c>
      <c r="C11" s="70" t="s">
        <v>14</v>
      </c>
      <c r="D11" s="70" t="s">
        <v>17</v>
      </c>
      <c r="E11" s="70"/>
      <c r="F11" s="16" t="s">
        <v>9</v>
      </c>
    </row>
    <row r="12" spans="1:10" ht="17.100000000000001" customHeight="1">
      <c r="A12" s="97"/>
      <c r="B12" s="21" t="s">
        <v>108</v>
      </c>
      <c r="C12" s="17" t="s">
        <v>505</v>
      </c>
      <c r="D12" s="106" t="s">
        <v>15</v>
      </c>
      <c r="E12" s="21" t="s">
        <v>508</v>
      </c>
      <c r="F12" s="17">
        <v>11</v>
      </c>
      <c r="J12" s="38">
        <v>93050750</v>
      </c>
    </row>
    <row r="13" spans="1:10" ht="17.100000000000001" customHeight="1">
      <c r="A13" s="97"/>
      <c r="B13" s="21" t="s">
        <v>110</v>
      </c>
      <c r="C13" s="17" t="s">
        <v>506</v>
      </c>
      <c r="D13" s="106"/>
      <c r="E13" s="21" t="s">
        <v>509</v>
      </c>
      <c r="F13" s="17">
        <v>10</v>
      </c>
    </row>
    <row r="14" spans="1:10" ht="17.100000000000001" customHeight="1">
      <c r="A14" s="97"/>
      <c r="B14" s="21" t="s">
        <v>111</v>
      </c>
      <c r="C14" s="17" t="s">
        <v>486</v>
      </c>
      <c r="D14" s="106" t="s">
        <v>16</v>
      </c>
      <c r="E14" s="21" t="s">
        <v>510</v>
      </c>
      <c r="F14" s="34">
        <v>0</v>
      </c>
    </row>
    <row r="15" spans="1:10" ht="17.100000000000001" customHeight="1">
      <c r="A15" s="97"/>
      <c r="B15" s="21" t="s">
        <v>114</v>
      </c>
      <c r="C15" s="17" t="s">
        <v>507</v>
      </c>
      <c r="D15" s="106"/>
      <c r="E15" s="21"/>
      <c r="F15" s="34"/>
    </row>
    <row r="16" spans="1:10" ht="27.95" customHeight="1">
      <c r="A16" s="85"/>
      <c r="B16" s="85"/>
      <c r="C16" s="85"/>
      <c r="D16" s="85"/>
      <c r="E16" s="85"/>
      <c r="F16" s="85"/>
    </row>
    <row r="17" spans="1:6" ht="18.95" customHeight="1">
      <c r="A17" s="2"/>
      <c r="B17" s="70" t="s">
        <v>32</v>
      </c>
      <c r="C17" s="70" t="s">
        <v>20</v>
      </c>
      <c r="D17" s="70" t="s">
        <v>21</v>
      </c>
      <c r="E17" s="100" t="s">
        <v>22</v>
      </c>
      <c r="F17" s="101"/>
    </row>
    <row r="18" spans="1:6" ht="17.100000000000001" customHeight="1">
      <c r="A18" s="97" t="s">
        <v>28</v>
      </c>
      <c r="B18" s="24">
        <v>0.52083333333333337</v>
      </c>
      <c r="C18" s="24" t="s">
        <v>490</v>
      </c>
      <c r="D18" s="52" t="s">
        <v>181</v>
      </c>
      <c r="E18" s="98"/>
      <c r="F18" s="99"/>
    </row>
    <row r="19" spans="1:6" ht="17.100000000000001" customHeight="1">
      <c r="A19" s="97"/>
      <c r="B19" s="24">
        <v>0.52083333333333337</v>
      </c>
      <c r="C19" s="24" t="s">
        <v>491</v>
      </c>
      <c r="D19" s="52" t="s">
        <v>492</v>
      </c>
      <c r="E19" s="98"/>
      <c r="F19" s="99"/>
    </row>
    <row r="20" spans="1:6" ht="17.100000000000001" customHeight="1">
      <c r="A20" s="97"/>
      <c r="B20" s="24">
        <v>0.5625</v>
      </c>
      <c r="C20" s="24" t="s">
        <v>494</v>
      </c>
      <c r="D20" s="52">
        <v>2</v>
      </c>
      <c r="E20" s="98"/>
      <c r="F20" s="99"/>
    </row>
    <row r="21" spans="1:6" ht="17.100000000000001" customHeight="1">
      <c r="A21" s="97"/>
      <c r="B21" s="24">
        <v>0.5625</v>
      </c>
      <c r="C21" s="24" t="s">
        <v>493</v>
      </c>
      <c r="D21" s="52">
        <v>2</v>
      </c>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0.70833333333333337</v>
      </c>
      <c r="C24" s="24" t="s">
        <v>495</v>
      </c>
      <c r="D24" s="52" t="s">
        <v>496</v>
      </c>
      <c r="E24" s="146"/>
      <c r="F24" s="99"/>
    </row>
    <row r="25" spans="1:6" ht="17.100000000000001" customHeight="1">
      <c r="A25" s="97"/>
      <c r="B25" s="24">
        <v>0.75</v>
      </c>
      <c r="C25" s="24" t="s">
        <v>497</v>
      </c>
      <c r="D25" s="52" t="s">
        <v>498</v>
      </c>
      <c r="E25" s="98"/>
      <c r="F25" s="99"/>
    </row>
    <row r="26" spans="1:6" ht="17.100000000000001" customHeight="1">
      <c r="A26" s="97"/>
      <c r="B26" s="24">
        <v>0.77083333333333337</v>
      </c>
      <c r="C26" s="24" t="s">
        <v>499</v>
      </c>
      <c r="D26" s="52">
        <v>2</v>
      </c>
      <c r="E26" s="98"/>
      <c r="F26" s="99"/>
    </row>
    <row r="27" spans="1:6" ht="17.100000000000001" customHeight="1">
      <c r="A27" s="97"/>
      <c r="B27" s="24">
        <v>0.77083333333333337</v>
      </c>
      <c r="C27" s="24" t="s">
        <v>500</v>
      </c>
      <c r="D27" s="52">
        <v>2</v>
      </c>
      <c r="E27" s="98"/>
      <c r="F27" s="99"/>
    </row>
    <row r="28" spans="1:6" ht="17.100000000000001" customHeight="1">
      <c r="A28" s="97"/>
      <c r="B28" s="24">
        <v>0.8125</v>
      </c>
      <c r="C28" s="24" t="s">
        <v>501</v>
      </c>
      <c r="D28" s="52">
        <v>4</v>
      </c>
      <c r="E28" s="98"/>
      <c r="F28" s="99"/>
    </row>
    <row r="29" spans="1:6" ht="17.100000000000001" customHeight="1">
      <c r="A29" s="97"/>
      <c r="B29" s="24">
        <v>0.875</v>
      </c>
      <c r="C29" s="24" t="s">
        <v>502</v>
      </c>
      <c r="D29" s="52">
        <v>3</v>
      </c>
      <c r="E29" s="98"/>
      <c r="F29" s="99"/>
    </row>
    <row r="30" spans="1:6" ht="26.1" customHeight="1">
      <c r="A30" s="85" t="s">
        <v>44</v>
      </c>
      <c r="B30" s="85"/>
      <c r="C30" s="85"/>
      <c r="D30" s="85"/>
      <c r="E30" s="85"/>
      <c r="F30" s="85"/>
    </row>
    <row r="31" spans="1:6" ht="17.100000000000001" customHeight="1">
      <c r="A31" s="82" t="s">
        <v>29</v>
      </c>
      <c r="B31" s="18" t="s">
        <v>35</v>
      </c>
      <c r="C31" s="22" t="s">
        <v>455</v>
      </c>
      <c r="D31" s="82" t="s">
        <v>19</v>
      </c>
      <c r="E31" s="70" t="s">
        <v>35</v>
      </c>
      <c r="F31" s="23" t="s">
        <v>362</v>
      </c>
    </row>
    <row r="32" spans="1:6" ht="17.100000000000001" customHeight="1">
      <c r="A32" s="93"/>
      <c r="B32" s="19" t="s">
        <v>36</v>
      </c>
      <c r="C32" s="22" t="s">
        <v>355</v>
      </c>
      <c r="D32" s="94"/>
      <c r="E32" s="16" t="s">
        <v>40</v>
      </c>
      <c r="F32" s="23" t="s">
        <v>503</v>
      </c>
    </row>
    <row r="33" spans="1:6" ht="17.100000000000001" customHeight="1">
      <c r="A33" s="93"/>
      <c r="B33" s="20" t="s">
        <v>37</v>
      </c>
      <c r="C33" s="22" t="s">
        <v>427</v>
      </c>
      <c r="D33" s="94"/>
      <c r="E33" s="16" t="s">
        <v>41</v>
      </c>
      <c r="F33" s="23" t="s">
        <v>364</v>
      </c>
    </row>
    <row r="34" spans="1:6" ht="17.100000000000001" customHeight="1">
      <c r="A34" s="83"/>
      <c r="B34" s="20" t="s">
        <v>38</v>
      </c>
      <c r="C34" s="22" t="s">
        <v>352</v>
      </c>
      <c r="D34" s="95"/>
      <c r="E34" s="16" t="s">
        <v>42</v>
      </c>
      <c r="F34" s="23" t="s">
        <v>258</v>
      </c>
    </row>
    <row r="35" spans="1:6" ht="17.100000000000001" customHeight="1">
      <c r="A35" s="84"/>
      <c r="B35" s="20" t="s">
        <v>39</v>
      </c>
      <c r="C35" s="22" t="s">
        <v>93</v>
      </c>
      <c r="D35" s="96"/>
      <c r="E35" s="16" t="s">
        <v>43</v>
      </c>
      <c r="F35" s="23" t="s">
        <v>367</v>
      </c>
    </row>
    <row r="36" spans="1:6" ht="27" customHeight="1">
      <c r="A36" s="85" t="s">
        <v>44</v>
      </c>
      <c r="B36" s="85"/>
      <c r="C36" s="85"/>
      <c r="D36" s="85"/>
      <c r="E36" s="85"/>
      <c r="F36" s="85"/>
    </row>
    <row r="37" spans="1:6" ht="17.100000000000001" customHeight="1">
      <c r="A37" s="82" t="s">
        <v>30</v>
      </c>
      <c r="B37" s="77" t="s">
        <v>511</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147" t="s">
        <v>512</v>
      </c>
      <c r="C40" s="147"/>
      <c r="D40" s="147"/>
      <c r="E40" s="147"/>
      <c r="F40" s="147"/>
    </row>
    <row r="41" spans="1:6" ht="17.100000000000001" customHeight="1">
      <c r="A41" s="83"/>
      <c r="B41" s="147" t="s">
        <v>513</v>
      </c>
      <c r="C41" s="147"/>
      <c r="D41" s="147"/>
      <c r="E41" s="147"/>
      <c r="F41" s="147"/>
    </row>
    <row r="42" spans="1:6" ht="17.100000000000001" customHeight="1">
      <c r="A42" s="84"/>
      <c r="B42" s="147"/>
      <c r="C42" s="147"/>
      <c r="D42" s="147"/>
      <c r="E42" s="147"/>
      <c r="F42" s="147"/>
    </row>
    <row r="43" spans="1:6" ht="24" customHeight="1">
      <c r="A43" s="85" t="s">
        <v>31</v>
      </c>
      <c r="B43" s="85"/>
      <c r="C43" s="85"/>
      <c r="D43" s="85"/>
      <c r="E43" s="85"/>
      <c r="F43" s="85"/>
    </row>
    <row r="44" spans="1:6" ht="27" customHeight="1">
      <c r="A44" s="71" t="s">
        <v>29</v>
      </c>
      <c r="B44" s="86"/>
      <c r="C44" s="87"/>
      <c r="D44" s="71" t="s">
        <v>19</v>
      </c>
      <c r="E44" s="86"/>
      <c r="F44" s="87"/>
    </row>
    <row r="45" spans="1:6" ht="24" customHeight="1">
      <c r="A45" s="88" t="s">
        <v>11</v>
      </c>
      <c r="B45" s="89"/>
      <c r="C45" s="90"/>
      <c r="D45" s="69"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19" type="noConversion"/>
  <pageMargins left="0.75000000000000011" right="0.75000000000000011" top="1" bottom="1" header="0.5" footer="0.5"/>
  <pageSetup paperSize="9" scale="65" orientation="portrait" horizontalDpi="4294967292" verticalDpi="4294967292" r:id="rId1"/>
</worksheet>
</file>

<file path=xl/worksheets/sheet28.xml><?xml version="1.0" encoding="utf-8"?>
<worksheet xmlns="http://schemas.openxmlformats.org/spreadsheetml/2006/main" xmlns:r="http://schemas.openxmlformats.org/officeDocument/2006/relationships">
  <sheetPr>
    <pageSetUpPr fitToPage="1"/>
  </sheetPr>
  <dimension ref="A1:J54"/>
  <sheetViews>
    <sheetView zoomScale="120" zoomScaleNormal="120" zoomScalePageLayoutView="120" workbookViewId="0">
      <selection activeCell="B37" sqref="B37:F42"/>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74" t="s">
        <v>4</v>
      </c>
      <c r="B2" s="15">
        <v>42428</v>
      </c>
      <c r="C2" s="5"/>
      <c r="D2" s="15"/>
      <c r="E2" s="6" t="s">
        <v>45</v>
      </c>
      <c r="F2" s="17"/>
      <c r="G2" s="29">
        <f>SUM(D4:D8)+SUM(F4:F8)</f>
        <v>1</v>
      </c>
    </row>
    <row r="3" spans="1:10" ht="24" customHeight="1">
      <c r="A3" s="104" t="s">
        <v>56</v>
      </c>
      <c r="B3" s="105"/>
      <c r="C3" s="25" t="s">
        <v>13</v>
      </c>
      <c r="D3" s="25" t="s">
        <v>47</v>
      </c>
      <c r="E3" s="25" t="s">
        <v>46</v>
      </c>
      <c r="F3" s="7" t="s">
        <v>47</v>
      </c>
    </row>
    <row r="4" spans="1:10" ht="17.100000000000001" customHeight="1">
      <c r="A4" s="74" t="s">
        <v>5</v>
      </c>
      <c r="B4" s="45">
        <v>2733100</v>
      </c>
      <c r="C4" s="46" t="s">
        <v>54</v>
      </c>
      <c r="D4" s="47">
        <v>0.04</v>
      </c>
      <c r="E4" s="48" t="s">
        <v>49</v>
      </c>
      <c r="F4" s="47">
        <v>0.08</v>
      </c>
    </row>
    <row r="5" spans="1:10" ht="17.100000000000001" customHeight="1">
      <c r="A5" s="74" t="s">
        <v>6</v>
      </c>
      <c r="B5" s="49">
        <f>B6-B4</f>
        <v>2281800</v>
      </c>
      <c r="C5" s="48" t="s">
        <v>48</v>
      </c>
      <c r="D5" s="47">
        <v>0.05</v>
      </c>
      <c r="E5" s="48" t="s">
        <v>50</v>
      </c>
      <c r="F5" s="47">
        <v>0.27</v>
      </c>
      <c r="G5" s="30">
        <f>B7+B6</f>
        <v>69833250</v>
      </c>
    </row>
    <row r="6" spans="1:10" ht="17.100000000000001" customHeight="1">
      <c r="A6" s="74" t="s">
        <v>7</v>
      </c>
      <c r="B6" s="49">
        <v>5014900</v>
      </c>
      <c r="C6" s="46" t="s">
        <v>53</v>
      </c>
      <c r="D6" s="47">
        <v>0.04</v>
      </c>
      <c r="E6" s="48" t="s">
        <v>51</v>
      </c>
      <c r="F6" s="47">
        <v>0.03</v>
      </c>
      <c r="G6" s="50"/>
      <c r="H6" s="32"/>
    </row>
    <row r="7" spans="1:10" ht="17.100000000000001" customHeight="1">
      <c r="A7" s="74" t="s">
        <v>8</v>
      </c>
      <c r="B7" s="28">
        <v>64818350</v>
      </c>
      <c r="C7" s="48" t="s">
        <v>33</v>
      </c>
      <c r="D7" s="47">
        <v>0.12</v>
      </c>
      <c r="E7" s="48" t="s">
        <v>52</v>
      </c>
      <c r="F7" s="47">
        <v>0.13</v>
      </c>
      <c r="G7" s="31"/>
    </row>
    <row r="8" spans="1:10" ht="17.100000000000001" customHeight="1">
      <c r="A8" s="74" t="s">
        <v>12</v>
      </c>
      <c r="B8" s="28">
        <v>72842500</v>
      </c>
      <c r="C8" s="46" t="s">
        <v>34</v>
      </c>
      <c r="D8" s="47">
        <v>0.01</v>
      </c>
      <c r="E8" s="48" t="s">
        <v>504</v>
      </c>
      <c r="F8" s="47">
        <v>0.23</v>
      </c>
    </row>
    <row r="9" spans="1:10" ht="17.100000000000001" customHeight="1">
      <c r="A9" s="74" t="s">
        <v>27</v>
      </c>
      <c r="B9" s="51">
        <f>B7/B8</f>
        <v>0.88984246833922509</v>
      </c>
      <c r="C9" s="46"/>
      <c r="D9" s="47"/>
      <c r="E9" s="48"/>
      <c r="F9" s="12"/>
    </row>
    <row r="10" spans="1:10" ht="27.95" customHeight="1">
      <c r="A10" s="85" t="s">
        <v>25</v>
      </c>
      <c r="B10" s="85"/>
      <c r="C10" s="85"/>
      <c r="D10" s="85"/>
      <c r="E10" s="85"/>
      <c r="F10" s="85"/>
    </row>
    <row r="11" spans="1:10" ht="17.100000000000001" customHeight="1">
      <c r="A11" s="97" t="s">
        <v>26</v>
      </c>
      <c r="B11" s="74" t="s">
        <v>18</v>
      </c>
      <c r="C11" s="74" t="s">
        <v>14</v>
      </c>
      <c r="D11" s="74" t="s">
        <v>17</v>
      </c>
      <c r="E11" s="74"/>
      <c r="F11" s="16" t="s">
        <v>9</v>
      </c>
    </row>
    <row r="12" spans="1:10" ht="17.100000000000001" customHeight="1">
      <c r="A12" s="97"/>
      <c r="B12" s="21" t="s">
        <v>108</v>
      </c>
      <c r="C12" s="17" t="s">
        <v>468</v>
      </c>
      <c r="D12" s="106" t="s">
        <v>15</v>
      </c>
      <c r="E12" s="21" t="s">
        <v>509</v>
      </c>
      <c r="F12" s="17">
        <v>21</v>
      </c>
      <c r="J12" s="38">
        <v>93050750</v>
      </c>
    </row>
    <row r="13" spans="1:10" ht="17.100000000000001" customHeight="1">
      <c r="A13" s="97"/>
      <c r="B13" s="21" t="s">
        <v>110</v>
      </c>
      <c r="C13" s="17" t="s">
        <v>514</v>
      </c>
      <c r="D13" s="106"/>
      <c r="E13" s="21"/>
      <c r="F13" s="17"/>
    </row>
    <row r="14" spans="1:10" ht="17.100000000000001" customHeight="1">
      <c r="A14" s="97"/>
      <c r="B14" s="21" t="s">
        <v>111</v>
      </c>
      <c r="C14" s="17" t="s">
        <v>486</v>
      </c>
      <c r="D14" s="106" t="s">
        <v>16</v>
      </c>
      <c r="E14" s="21"/>
      <c r="F14" s="34"/>
    </row>
    <row r="15" spans="1:10" ht="17.100000000000001" customHeight="1">
      <c r="A15" s="97"/>
      <c r="B15" s="21" t="s">
        <v>114</v>
      </c>
      <c r="C15" s="17" t="s">
        <v>515</v>
      </c>
      <c r="D15" s="106"/>
      <c r="E15" s="21"/>
      <c r="F15" s="34"/>
    </row>
    <row r="16" spans="1:10" ht="27.95" customHeight="1">
      <c r="A16" s="85"/>
      <c r="B16" s="85"/>
      <c r="C16" s="85"/>
      <c r="D16" s="85"/>
      <c r="E16" s="85"/>
      <c r="F16" s="85"/>
    </row>
    <row r="17" spans="1:6" ht="18.95" customHeight="1">
      <c r="A17" s="2"/>
      <c r="B17" s="74" t="s">
        <v>32</v>
      </c>
      <c r="C17" s="74" t="s">
        <v>20</v>
      </c>
      <c r="D17" s="74" t="s">
        <v>21</v>
      </c>
      <c r="E17" s="100" t="s">
        <v>22</v>
      </c>
      <c r="F17" s="101"/>
    </row>
    <row r="18" spans="1:6" ht="17.100000000000001" customHeight="1">
      <c r="A18" s="97" t="s">
        <v>28</v>
      </c>
      <c r="B18" s="24">
        <v>0.52083333333333337</v>
      </c>
      <c r="C18" s="24" t="s">
        <v>516</v>
      </c>
      <c r="D18" s="52">
        <v>11</v>
      </c>
      <c r="E18" s="98"/>
      <c r="F18" s="99"/>
    </row>
    <row r="19" spans="1:6" ht="17.100000000000001" customHeight="1">
      <c r="A19" s="97"/>
      <c r="B19" s="24">
        <v>0.52083333333333337</v>
      </c>
      <c r="C19" s="24" t="s">
        <v>517</v>
      </c>
      <c r="D19" s="52">
        <v>2</v>
      </c>
      <c r="E19" s="98"/>
      <c r="F19" s="99"/>
    </row>
    <row r="20" spans="1:6" ht="17.100000000000001" customHeight="1">
      <c r="A20" s="97"/>
      <c r="B20" s="24">
        <v>0.54166666666666663</v>
      </c>
      <c r="C20" s="24" t="s">
        <v>518</v>
      </c>
      <c r="D20" s="52" t="s">
        <v>187</v>
      </c>
      <c r="E20" s="98"/>
      <c r="F20" s="99"/>
    </row>
    <row r="21" spans="1:6" ht="17.100000000000001" customHeight="1">
      <c r="A21" s="97"/>
      <c r="B21" s="24">
        <v>0.54166666666666663</v>
      </c>
      <c r="C21" s="24" t="s">
        <v>519</v>
      </c>
      <c r="D21" s="52">
        <v>2</v>
      </c>
      <c r="E21" s="98"/>
      <c r="F21" s="99"/>
    </row>
    <row r="22" spans="1:6" ht="17.100000000000001" customHeight="1">
      <c r="A22" s="97"/>
      <c r="B22" s="24">
        <v>0.58333333333333337</v>
      </c>
      <c r="C22" s="24" t="s">
        <v>520</v>
      </c>
      <c r="D22" s="52">
        <v>5</v>
      </c>
      <c r="E22" s="98"/>
      <c r="F22" s="99"/>
    </row>
    <row r="23" spans="1:6" ht="17.100000000000001" customHeight="1">
      <c r="A23" s="102"/>
      <c r="B23" s="24">
        <v>0.58333333333333337</v>
      </c>
      <c r="C23" s="17" t="s">
        <v>521</v>
      </c>
      <c r="D23" s="52">
        <v>13</v>
      </c>
      <c r="E23" s="98" t="s">
        <v>522</v>
      </c>
      <c r="F23" s="99"/>
    </row>
    <row r="24" spans="1:6" ht="17.100000000000001" customHeight="1">
      <c r="A24" s="97" t="s">
        <v>0</v>
      </c>
      <c r="B24" s="24">
        <v>0.75</v>
      </c>
      <c r="C24" s="24" t="s">
        <v>523</v>
      </c>
      <c r="D24" s="52" t="s">
        <v>181</v>
      </c>
      <c r="E24" s="98" t="s">
        <v>529</v>
      </c>
      <c r="F24" s="99"/>
    </row>
    <row r="25" spans="1:6" ht="17.100000000000001" customHeight="1">
      <c r="A25" s="97"/>
      <c r="B25" s="24">
        <v>0.77083333333333337</v>
      </c>
      <c r="C25" s="24" t="s">
        <v>524</v>
      </c>
      <c r="D25" s="52">
        <v>2</v>
      </c>
      <c r="E25" s="98" t="s">
        <v>529</v>
      </c>
      <c r="F25" s="99"/>
    </row>
    <row r="26" spans="1:6" ht="17.100000000000001" customHeight="1">
      <c r="A26" s="97"/>
      <c r="B26" s="24">
        <v>0.77083333333333337</v>
      </c>
      <c r="C26" s="24" t="s">
        <v>525</v>
      </c>
      <c r="D26" s="52">
        <v>2</v>
      </c>
      <c r="E26" s="98" t="s">
        <v>529</v>
      </c>
      <c r="F26" s="99"/>
    </row>
    <row r="27" spans="1:6" ht="17.100000000000001" customHeight="1">
      <c r="A27" s="97"/>
      <c r="B27" s="24">
        <v>0.77083333333333337</v>
      </c>
      <c r="C27" s="24" t="s">
        <v>526</v>
      </c>
      <c r="D27" s="52">
        <v>6</v>
      </c>
      <c r="E27" s="98" t="s">
        <v>529</v>
      </c>
      <c r="F27" s="99"/>
    </row>
    <row r="28" spans="1:6" ht="17.100000000000001" customHeight="1">
      <c r="A28" s="97"/>
      <c r="B28" s="24">
        <v>0.79166666666666663</v>
      </c>
      <c r="C28" s="24" t="s">
        <v>527</v>
      </c>
      <c r="D28" s="52" t="s">
        <v>492</v>
      </c>
      <c r="E28" s="98" t="s">
        <v>529</v>
      </c>
      <c r="F28" s="99"/>
    </row>
    <row r="29" spans="1:6" ht="17.100000000000001" customHeight="1">
      <c r="A29" s="97"/>
      <c r="B29" s="24">
        <v>0.8125</v>
      </c>
      <c r="C29" s="24" t="s">
        <v>528</v>
      </c>
      <c r="D29" s="52">
        <v>6</v>
      </c>
      <c r="E29" s="98" t="s">
        <v>530</v>
      </c>
      <c r="F29" s="99"/>
    </row>
    <row r="30" spans="1:6" ht="26.1" customHeight="1">
      <c r="A30" s="85" t="s">
        <v>44</v>
      </c>
      <c r="B30" s="85"/>
      <c r="C30" s="85"/>
      <c r="D30" s="85"/>
      <c r="E30" s="85"/>
      <c r="F30" s="85"/>
    </row>
    <row r="31" spans="1:6" ht="17.100000000000001" customHeight="1">
      <c r="A31" s="82" t="s">
        <v>29</v>
      </c>
      <c r="B31" s="18" t="s">
        <v>35</v>
      </c>
      <c r="C31" s="22" t="s">
        <v>535</v>
      </c>
      <c r="D31" s="82" t="s">
        <v>19</v>
      </c>
      <c r="E31" s="74" t="s">
        <v>35</v>
      </c>
      <c r="F31" s="23" t="s">
        <v>531</v>
      </c>
    </row>
    <row r="32" spans="1:6" ht="17.100000000000001" customHeight="1">
      <c r="A32" s="93"/>
      <c r="B32" s="19" t="s">
        <v>36</v>
      </c>
      <c r="C32" s="22" t="s">
        <v>536</v>
      </c>
      <c r="D32" s="94"/>
      <c r="E32" s="16" t="s">
        <v>40</v>
      </c>
      <c r="F32" s="23" t="s">
        <v>532</v>
      </c>
    </row>
    <row r="33" spans="1:6" ht="17.100000000000001" customHeight="1">
      <c r="A33" s="93"/>
      <c r="B33" s="20" t="s">
        <v>37</v>
      </c>
      <c r="C33" s="22" t="s">
        <v>537</v>
      </c>
      <c r="D33" s="94"/>
      <c r="E33" s="16" t="s">
        <v>41</v>
      </c>
      <c r="F33" s="23" t="s">
        <v>533</v>
      </c>
    </row>
    <row r="34" spans="1:6" ht="17.100000000000001" customHeight="1">
      <c r="A34" s="83"/>
      <c r="B34" s="20" t="s">
        <v>38</v>
      </c>
      <c r="C34" s="22" t="s">
        <v>538</v>
      </c>
      <c r="D34" s="95"/>
      <c r="E34" s="16" t="s">
        <v>42</v>
      </c>
      <c r="F34" s="23" t="s">
        <v>534</v>
      </c>
    </row>
    <row r="35" spans="1:6" ht="17.100000000000001" customHeight="1">
      <c r="A35" s="84"/>
      <c r="B35" s="20" t="s">
        <v>39</v>
      </c>
      <c r="C35" s="22" t="s">
        <v>93</v>
      </c>
      <c r="D35" s="96"/>
      <c r="E35" s="16" t="s">
        <v>43</v>
      </c>
      <c r="F35" s="23" t="s">
        <v>367</v>
      </c>
    </row>
    <row r="36" spans="1:6" ht="27" customHeight="1">
      <c r="A36" s="85" t="s">
        <v>44</v>
      </c>
      <c r="B36" s="85"/>
      <c r="C36" s="85"/>
      <c r="D36" s="85"/>
      <c r="E36" s="85"/>
      <c r="F36" s="85"/>
    </row>
    <row r="37" spans="1:6" ht="17.100000000000001" customHeight="1">
      <c r="A37" s="82" t="s">
        <v>30</v>
      </c>
      <c r="B37" s="107" t="s">
        <v>539</v>
      </c>
      <c r="C37" s="119"/>
      <c r="D37" s="119"/>
      <c r="E37" s="119"/>
      <c r="F37" s="120"/>
    </row>
    <row r="38" spans="1:6" ht="17.100000000000001" customHeight="1">
      <c r="A38" s="83"/>
      <c r="B38" s="121"/>
      <c r="C38" s="122"/>
      <c r="D38" s="122"/>
      <c r="E38" s="122"/>
      <c r="F38" s="123"/>
    </row>
    <row r="39" spans="1:6" ht="17.100000000000001" customHeight="1">
      <c r="A39" s="84"/>
      <c r="B39" s="121"/>
      <c r="C39" s="122"/>
      <c r="D39" s="122"/>
      <c r="E39" s="122"/>
      <c r="F39" s="123"/>
    </row>
    <row r="40" spans="1:6" ht="17.100000000000001" customHeight="1">
      <c r="A40" s="82" t="s">
        <v>19</v>
      </c>
      <c r="B40" s="121"/>
      <c r="C40" s="122"/>
      <c r="D40" s="122"/>
      <c r="E40" s="122"/>
      <c r="F40" s="123"/>
    </row>
    <row r="41" spans="1:6" ht="17.100000000000001" customHeight="1">
      <c r="A41" s="83"/>
      <c r="B41" s="121"/>
      <c r="C41" s="122"/>
      <c r="D41" s="122"/>
      <c r="E41" s="122"/>
      <c r="F41" s="123"/>
    </row>
    <row r="42" spans="1:6" ht="17.100000000000001" customHeight="1">
      <c r="A42" s="84"/>
      <c r="B42" s="116"/>
      <c r="C42" s="117"/>
      <c r="D42" s="117"/>
      <c r="E42" s="117"/>
      <c r="F42" s="118"/>
    </row>
    <row r="43" spans="1:6" ht="24" customHeight="1">
      <c r="A43" s="85"/>
      <c r="B43" s="85"/>
      <c r="C43" s="85"/>
      <c r="D43" s="85"/>
      <c r="E43" s="85"/>
      <c r="F43" s="85"/>
    </row>
    <row r="44" spans="1:6" ht="27" customHeight="1">
      <c r="A44" s="73" t="s">
        <v>29</v>
      </c>
      <c r="B44" s="86"/>
      <c r="C44" s="87"/>
      <c r="D44" s="73" t="s">
        <v>19</v>
      </c>
      <c r="E44" s="86"/>
      <c r="F44" s="87"/>
    </row>
    <row r="45" spans="1:6" ht="24" customHeight="1">
      <c r="A45" s="88" t="s">
        <v>11</v>
      </c>
      <c r="B45" s="89"/>
      <c r="C45" s="90"/>
      <c r="D45" s="72"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36">
    <mergeCell ref="A45:C45"/>
    <mergeCell ref="E45:F45"/>
    <mergeCell ref="A46:A49"/>
    <mergeCell ref="D46:D49"/>
    <mergeCell ref="B37:F42"/>
    <mergeCell ref="A40:A42"/>
    <mergeCell ref="A43:F43"/>
    <mergeCell ref="B44:C44"/>
    <mergeCell ref="E44:F44"/>
    <mergeCell ref="A30:F30"/>
    <mergeCell ref="A31:A35"/>
    <mergeCell ref="D31:D35"/>
    <mergeCell ref="A36:F36"/>
    <mergeCell ref="A37:A39"/>
    <mergeCell ref="A24:A29"/>
    <mergeCell ref="E24:F24"/>
    <mergeCell ref="E25:F25"/>
    <mergeCell ref="E26:F26"/>
    <mergeCell ref="E27:F27"/>
    <mergeCell ref="E28:F28"/>
    <mergeCell ref="E29:F29"/>
    <mergeCell ref="A16:F16"/>
    <mergeCell ref="E17:F17"/>
    <mergeCell ref="A18:A23"/>
    <mergeCell ref="E18:F18"/>
    <mergeCell ref="E19:F19"/>
    <mergeCell ref="E20:F20"/>
    <mergeCell ref="E21:F21"/>
    <mergeCell ref="E22:F22"/>
    <mergeCell ref="E23:F23"/>
    <mergeCell ref="A1:F1"/>
    <mergeCell ref="A3:B3"/>
    <mergeCell ref="A10:F10"/>
    <mergeCell ref="A11:A15"/>
    <mergeCell ref="D12:D13"/>
    <mergeCell ref="D14:D15"/>
  </mergeCells>
  <phoneticPr fontId="19" type="noConversion"/>
  <pageMargins left="0.75000000000000011" right="0.75000000000000011" top="1" bottom="1" header="0.5" footer="0.5"/>
  <pageSetup paperSize="9" scale="65" orientation="portrait" horizontalDpi="4294967292" verticalDpi="4294967292" r:id="rId1"/>
</worksheet>
</file>

<file path=xl/worksheets/sheet29.xml><?xml version="1.0" encoding="utf-8"?>
<worksheet xmlns="http://schemas.openxmlformats.org/spreadsheetml/2006/main" xmlns:r="http://schemas.openxmlformats.org/officeDocument/2006/relationships">
  <sheetPr>
    <pageSetUpPr fitToPage="1"/>
  </sheetPr>
  <dimension ref="A1:J54"/>
  <sheetViews>
    <sheetView tabSelected="1" zoomScale="120" zoomScaleNormal="120" zoomScalePageLayoutView="12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74" t="s">
        <v>4</v>
      </c>
      <c r="B2" s="15">
        <v>42429</v>
      </c>
      <c r="C2" s="5"/>
      <c r="D2" s="15"/>
      <c r="E2" s="6" t="s">
        <v>45</v>
      </c>
      <c r="F2" s="17"/>
      <c r="G2" s="29">
        <f>SUM(D4:D8)+SUM(F4:F8)</f>
        <v>0.73</v>
      </c>
    </row>
    <row r="3" spans="1:10" ht="24" customHeight="1">
      <c r="A3" s="104" t="s">
        <v>56</v>
      </c>
      <c r="B3" s="105"/>
      <c r="C3" s="25" t="s">
        <v>13</v>
      </c>
      <c r="D3" s="25" t="s">
        <v>47</v>
      </c>
      <c r="E3" s="25" t="s">
        <v>46</v>
      </c>
      <c r="F3" s="7" t="s">
        <v>47</v>
      </c>
    </row>
    <row r="4" spans="1:10" ht="17.100000000000001" customHeight="1">
      <c r="A4" s="74" t="s">
        <v>5</v>
      </c>
      <c r="B4" s="45">
        <v>946600</v>
      </c>
      <c r="C4" s="46" t="s">
        <v>54</v>
      </c>
      <c r="D4" s="47">
        <v>0.06</v>
      </c>
      <c r="E4" s="48" t="s">
        <v>49</v>
      </c>
      <c r="F4" s="47">
        <v>0.12</v>
      </c>
    </row>
    <row r="5" spans="1:10" ht="17.100000000000001" customHeight="1">
      <c r="A5" s="74" t="s">
        <v>6</v>
      </c>
      <c r="B5" s="49">
        <f>B6-B4</f>
        <v>2839168</v>
      </c>
      <c r="C5" s="48" t="s">
        <v>48</v>
      </c>
      <c r="D5" s="47">
        <v>0.1</v>
      </c>
      <c r="E5" s="48" t="s">
        <v>50</v>
      </c>
      <c r="F5" s="47">
        <v>0.05</v>
      </c>
      <c r="G5" s="30">
        <f>B7+B6</f>
        <v>72389886</v>
      </c>
    </row>
    <row r="6" spans="1:10" ht="17.100000000000001" customHeight="1">
      <c r="A6" s="74" t="s">
        <v>7</v>
      </c>
      <c r="B6" s="49">
        <v>3785768</v>
      </c>
      <c r="C6" s="46" t="s">
        <v>53</v>
      </c>
      <c r="D6" s="47">
        <v>0.05</v>
      </c>
      <c r="E6" s="48" t="s">
        <v>51</v>
      </c>
      <c r="F6" s="47">
        <v>0</v>
      </c>
      <c r="G6" s="50"/>
      <c r="H6" s="32"/>
    </row>
    <row r="7" spans="1:10" ht="17.100000000000001" customHeight="1">
      <c r="A7" s="74" t="s">
        <v>8</v>
      </c>
      <c r="B7" s="28">
        <v>68604118</v>
      </c>
      <c r="C7" s="48" t="s">
        <v>33</v>
      </c>
      <c r="D7" s="47">
        <v>0.19</v>
      </c>
      <c r="E7" s="48" t="s">
        <v>52</v>
      </c>
      <c r="F7" s="47">
        <v>0.12</v>
      </c>
      <c r="G7" s="31"/>
    </row>
    <row r="8" spans="1:10" ht="17.100000000000001" customHeight="1">
      <c r="A8" s="74" t="s">
        <v>12</v>
      </c>
      <c r="B8" s="28">
        <v>72842500</v>
      </c>
      <c r="C8" s="46" t="s">
        <v>34</v>
      </c>
      <c r="D8" s="47">
        <v>0.04</v>
      </c>
      <c r="E8" s="48"/>
      <c r="F8" s="47"/>
    </row>
    <row r="9" spans="1:10" ht="17.100000000000001" customHeight="1">
      <c r="A9" s="74" t="s">
        <v>27</v>
      </c>
      <c r="B9" s="51">
        <f>B7/B8</f>
        <v>0.94181443525414421</v>
      </c>
      <c r="C9" s="46"/>
      <c r="D9" s="47"/>
      <c r="E9" s="48"/>
      <c r="F9" s="12"/>
    </row>
    <row r="10" spans="1:10" ht="27.95" customHeight="1">
      <c r="A10" s="85" t="s">
        <v>25</v>
      </c>
      <c r="B10" s="85"/>
      <c r="C10" s="85"/>
      <c r="D10" s="85"/>
      <c r="E10" s="85"/>
      <c r="F10" s="85"/>
    </row>
    <row r="11" spans="1:10" ht="17.100000000000001" customHeight="1">
      <c r="A11" s="97" t="s">
        <v>26</v>
      </c>
      <c r="B11" s="74" t="s">
        <v>18</v>
      </c>
      <c r="C11" s="74" t="s">
        <v>14</v>
      </c>
      <c r="D11" s="74" t="s">
        <v>17</v>
      </c>
      <c r="E11" s="74"/>
      <c r="F11" s="16" t="s">
        <v>9</v>
      </c>
    </row>
    <row r="12" spans="1:10" ht="17.100000000000001" customHeight="1">
      <c r="A12" s="97"/>
      <c r="B12" s="21" t="s">
        <v>108</v>
      </c>
      <c r="C12" s="17" t="s">
        <v>485</v>
      </c>
      <c r="D12" s="106" t="s">
        <v>15</v>
      </c>
      <c r="E12" s="21" t="s">
        <v>544</v>
      </c>
      <c r="F12" s="17">
        <v>5</v>
      </c>
      <c r="J12" s="38">
        <v>93050750</v>
      </c>
    </row>
    <row r="13" spans="1:10" ht="17.100000000000001" customHeight="1">
      <c r="A13" s="97"/>
      <c r="B13" s="21" t="s">
        <v>110</v>
      </c>
      <c r="C13" s="17" t="s">
        <v>540</v>
      </c>
      <c r="D13" s="106"/>
      <c r="E13" s="21"/>
      <c r="F13" s="17"/>
    </row>
    <row r="14" spans="1:10" ht="17.100000000000001" customHeight="1">
      <c r="A14" s="97"/>
      <c r="B14" s="21" t="s">
        <v>111</v>
      </c>
      <c r="C14" s="17" t="s">
        <v>541</v>
      </c>
      <c r="D14" s="106" t="s">
        <v>16</v>
      </c>
      <c r="E14" s="21" t="s">
        <v>543</v>
      </c>
      <c r="F14" s="34">
        <v>0</v>
      </c>
    </row>
    <row r="15" spans="1:10" ht="17.100000000000001" customHeight="1">
      <c r="A15" s="97"/>
      <c r="B15" s="21" t="s">
        <v>114</v>
      </c>
      <c r="C15" s="17" t="s">
        <v>542</v>
      </c>
      <c r="D15" s="106"/>
      <c r="E15" s="21"/>
      <c r="F15" s="34"/>
    </row>
    <row r="16" spans="1:10" ht="27.95" customHeight="1">
      <c r="A16" s="85"/>
      <c r="B16" s="85"/>
      <c r="C16" s="85"/>
      <c r="D16" s="85"/>
      <c r="E16" s="85"/>
      <c r="F16" s="85"/>
    </row>
    <row r="17" spans="1:6" ht="18.95" customHeight="1">
      <c r="A17" s="2"/>
      <c r="B17" s="74" t="s">
        <v>32</v>
      </c>
      <c r="C17" s="74" t="s">
        <v>20</v>
      </c>
      <c r="D17" s="74" t="s">
        <v>21</v>
      </c>
      <c r="E17" s="100" t="s">
        <v>22</v>
      </c>
      <c r="F17" s="101"/>
    </row>
    <row r="18" spans="1:6" ht="17.100000000000001" customHeight="1">
      <c r="A18" s="97" t="s">
        <v>28</v>
      </c>
      <c r="B18" s="24">
        <v>0.5</v>
      </c>
      <c r="C18" s="24" t="s">
        <v>545</v>
      </c>
      <c r="D18" s="52" t="s">
        <v>546</v>
      </c>
      <c r="E18" s="98"/>
      <c r="F18" s="99"/>
    </row>
    <row r="19" spans="1:6" ht="17.100000000000001" customHeight="1">
      <c r="A19" s="97"/>
      <c r="B19" s="24">
        <v>0.54166666666666663</v>
      </c>
      <c r="C19" s="24" t="s">
        <v>547</v>
      </c>
      <c r="D19" s="52">
        <v>2</v>
      </c>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0.66666666666666663</v>
      </c>
      <c r="C24" s="24" t="s">
        <v>548</v>
      </c>
      <c r="D24" s="52">
        <v>3</v>
      </c>
      <c r="E24" s="98"/>
      <c r="F24" s="99"/>
    </row>
    <row r="25" spans="1:6" ht="17.100000000000001" customHeight="1">
      <c r="A25" s="97"/>
      <c r="B25" s="24">
        <v>0.77083333333333337</v>
      </c>
      <c r="C25" s="24" t="s">
        <v>549</v>
      </c>
      <c r="D25" s="52" t="s">
        <v>550</v>
      </c>
      <c r="E25" s="98"/>
      <c r="F25" s="99"/>
    </row>
    <row r="26" spans="1:6" ht="17.100000000000001" customHeight="1">
      <c r="A26" s="97"/>
      <c r="B26" s="24">
        <v>0.8125</v>
      </c>
      <c r="C26" s="24" t="s">
        <v>551</v>
      </c>
      <c r="D26" s="52">
        <v>2</v>
      </c>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481</v>
      </c>
      <c r="D31" s="82" t="s">
        <v>19</v>
      </c>
      <c r="E31" s="74" t="s">
        <v>35</v>
      </c>
      <c r="F31" s="23" t="s">
        <v>555</v>
      </c>
    </row>
    <row r="32" spans="1:6" ht="17.100000000000001" customHeight="1">
      <c r="A32" s="93"/>
      <c r="B32" s="19" t="s">
        <v>36</v>
      </c>
      <c r="C32" s="22" t="s">
        <v>455</v>
      </c>
      <c r="D32" s="94"/>
      <c r="E32" s="16" t="s">
        <v>40</v>
      </c>
      <c r="F32" s="23" t="s">
        <v>556</v>
      </c>
    </row>
    <row r="33" spans="1:6" ht="17.100000000000001" customHeight="1">
      <c r="A33" s="93"/>
      <c r="B33" s="20" t="s">
        <v>37</v>
      </c>
      <c r="C33" s="22" t="s">
        <v>552</v>
      </c>
      <c r="D33" s="94"/>
      <c r="E33" s="16" t="s">
        <v>41</v>
      </c>
      <c r="F33" s="23" t="s">
        <v>557</v>
      </c>
    </row>
    <row r="34" spans="1:6" ht="17.100000000000001" customHeight="1">
      <c r="A34" s="83"/>
      <c r="B34" s="20" t="s">
        <v>38</v>
      </c>
      <c r="C34" s="22" t="s">
        <v>553</v>
      </c>
      <c r="D34" s="95"/>
      <c r="E34" s="16" t="s">
        <v>42</v>
      </c>
      <c r="F34" s="23"/>
    </row>
    <row r="35" spans="1:6" ht="17.100000000000001" customHeight="1">
      <c r="A35" s="84"/>
      <c r="B35" s="20" t="s">
        <v>39</v>
      </c>
      <c r="C35" s="22" t="s">
        <v>554</v>
      </c>
      <c r="D35" s="96"/>
      <c r="E35" s="16" t="s">
        <v>43</v>
      </c>
      <c r="F35" s="23"/>
    </row>
    <row r="36" spans="1:6" ht="27" customHeight="1">
      <c r="A36" s="85" t="s">
        <v>44</v>
      </c>
      <c r="B36" s="85"/>
      <c r="C36" s="85"/>
      <c r="D36" s="85"/>
      <c r="E36" s="85"/>
      <c r="F36" s="85"/>
    </row>
    <row r="37" spans="1:6" ht="17.100000000000001" customHeight="1">
      <c r="A37" s="82" t="s">
        <v>30</v>
      </c>
      <c r="B37" s="77" t="s">
        <v>558</v>
      </c>
      <c r="C37" s="78"/>
      <c r="D37" s="78"/>
      <c r="E37" s="78"/>
      <c r="F37" s="79"/>
    </row>
    <row r="38" spans="1:6" ht="17.100000000000001" customHeight="1">
      <c r="A38" s="83"/>
      <c r="B38" s="77" t="s">
        <v>559</v>
      </c>
      <c r="C38" s="78"/>
      <c r="D38" s="78"/>
      <c r="E38" s="78"/>
      <c r="F38" s="79"/>
    </row>
    <row r="39" spans="1:6" ht="17.100000000000001" customHeight="1">
      <c r="A39" s="84"/>
      <c r="B39" s="77"/>
      <c r="C39" s="80"/>
      <c r="D39" s="80"/>
      <c r="E39" s="80"/>
      <c r="F39" s="81"/>
    </row>
    <row r="40" spans="1:6" ht="17.100000000000001" customHeight="1">
      <c r="A40" s="82" t="s">
        <v>19</v>
      </c>
      <c r="B40" s="147" t="s">
        <v>560</v>
      </c>
      <c r="C40" s="147"/>
      <c r="D40" s="147"/>
      <c r="E40" s="147"/>
      <c r="F40" s="147"/>
    </row>
    <row r="41" spans="1:6" ht="17.100000000000001" customHeight="1">
      <c r="A41" s="83"/>
      <c r="B41" s="147" t="s">
        <v>561</v>
      </c>
      <c r="C41" s="147"/>
      <c r="D41" s="147"/>
      <c r="E41" s="147"/>
      <c r="F41" s="147"/>
    </row>
    <row r="42" spans="1:6" ht="17.100000000000001" customHeight="1">
      <c r="A42" s="84"/>
      <c r="B42" s="147"/>
      <c r="C42" s="147"/>
      <c r="D42" s="147"/>
      <c r="E42" s="147"/>
      <c r="F42" s="147"/>
    </row>
    <row r="43" spans="1:6" ht="24" customHeight="1">
      <c r="A43" s="85"/>
      <c r="B43" s="85"/>
      <c r="C43" s="85"/>
      <c r="D43" s="85"/>
      <c r="E43" s="85"/>
      <c r="F43" s="85"/>
    </row>
    <row r="44" spans="1:6" ht="27" customHeight="1">
      <c r="A44" s="73" t="s">
        <v>29</v>
      </c>
      <c r="B44" s="86"/>
      <c r="C44" s="87"/>
      <c r="D44" s="73" t="s">
        <v>19</v>
      </c>
      <c r="E44" s="86"/>
      <c r="F44" s="87"/>
    </row>
    <row r="45" spans="1:6" ht="24" customHeight="1">
      <c r="A45" s="88" t="s">
        <v>11</v>
      </c>
      <c r="B45" s="89"/>
      <c r="C45" s="90"/>
      <c r="D45" s="72"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B40:F40"/>
    <mergeCell ref="B41:F41"/>
    <mergeCell ref="B42:F42"/>
    <mergeCell ref="A43:F43"/>
    <mergeCell ref="B44:C44"/>
    <mergeCell ref="E44:F44"/>
    <mergeCell ref="A45:C45"/>
    <mergeCell ref="E45:F45"/>
    <mergeCell ref="A46:A49"/>
    <mergeCell ref="D46:D49"/>
    <mergeCell ref="A30:F30"/>
    <mergeCell ref="A31:A35"/>
    <mergeCell ref="D31:D35"/>
    <mergeCell ref="A36:F36"/>
    <mergeCell ref="A37:A39"/>
    <mergeCell ref="A40:A42"/>
    <mergeCell ref="B37:F37"/>
    <mergeCell ref="B38:F38"/>
    <mergeCell ref="B39:F39"/>
    <mergeCell ref="A24:A29"/>
    <mergeCell ref="E24:F24"/>
    <mergeCell ref="E25:F25"/>
    <mergeCell ref="E26:F26"/>
    <mergeCell ref="E27:F27"/>
    <mergeCell ref="E28:F28"/>
    <mergeCell ref="E29:F29"/>
    <mergeCell ref="A16:F16"/>
    <mergeCell ref="E17:F17"/>
    <mergeCell ref="A18:A23"/>
    <mergeCell ref="E18:F18"/>
    <mergeCell ref="E19:F19"/>
    <mergeCell ref="E20:F20"/>
    <mergeCell ref="E21:F21"/>
    <mergeCell ref="E22:F22"/>
    <mergeCell ref="E23:F23"/>
    <mergeCell ref="A1:F1"/>
    <mergeCell ref="A3:B3"/>
    <mergeCell ref="A10:F10"/>
    <mergeCell ref="A11:A15"/>
    <mergeCell ref="D12:D13"/>
    <mergeCell ref="D14:D15"/>
  </mergeCells>
  <phoneticPr fontId="19" type="noConversion"/>
  <pageMargins left="0.75000000000000011" right="0.75000000000000011" top="1" bottom="1" header="0.5" footer="0.5"/>
  <pageSetup paperSize="9" scale="65" orientation="portrait" horizontalDpi="4294967292" verticalDpi="4294967292" r:id="rId1"/>
</worksheet>
</file>

<file path=xl/worksheets/sheet3.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3" zoomScale="110" zoomScaleNormal="110" zoomScalePageLayoutView="110" workbookViewId="0">
      <selection activeCell="B37" sqref="B37:F37"/>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40" t="s">
        <v>4</v>
      </c>
      <c r="B2" s="15">
        <v>42403</v>
      </c>
      <c r="C2" s="5"/>
      <c r="D2" s="15"/>
      <c r="E2" s="6" t="s">
        <v>45</v>
      </c>
      <c r="F2" s="17"/>
      <c r="G2" s="29">
        <f>SUM(D4:D8)+SUM(F4:F8)</f>
        <v>1.01</v>
      </c>
    </row>
    <row r="3" spans="1:10" ht="24" customHeight="1">
      <c r="A3" s="104" t="s">
        <v>56</v>
      </c>
      <c r="B3" s="105"/>
      <c r="C3" s="25" t="s">
        <v>13</v>
      </c>
      <c r="D3" s="25" t="s">
        <v>47</v>
      </c>
      <c r="E3" s="25" t="s">
        <v>46</v>
      </c>
      <c r="F3" s="7" t="s">
        <v>47</v>
      </c>
    </row>
    <row r="4" spans="1:10" ht="17.100000000000001" customHeight="1">
      <c r="A4" s="40" t="s">
        <v>5</v>
      </c>
      <c r="B4" s="26">
        <v>524000</v>
      </c>
      <c r="C4" s="8" t="s">
        <v>54</v>
      </c>
      <c r="D4" s="10">
        <v>0.04</v>
      </c>
      <c r="E4" s="9" t="s">
        <v>49</v>
      </c>
      <c r="F4" s="10">
        <v>0.23</v>
      </c>
    </row>
    <row r="5" spans="1:10" ht="17.100000000000001" customHeight="1">
      <c r="A5" s="40" t="s">
        <v>6</v>
      </c>
      <c r="B5" s="28">
        <f>B6-B4</f>
        <v>800900</v>
      </c>
      <c r="C5" s="9" t="s">
        <v>48</v>
      </c>
      <c r="D5" s="10">
        <v>0.09</v>
      </c>
      <c r="E5" s="9" t="s">
        <v>50</v>
      </c>
      <c r="F5" s="10">
        <v>0.19</v>
      </c>
      <c r="G5" s="30">
        <f>B7+B6</f>
        <v>7125800</v>
      </c>
    </row>
    <row r="6" spans="1:10" ht="17.100000000000001" customHeight="1">
      <c r="A6" s="40" t="s">
        <v>7</v>
      </c>
      <c r="B6" s="28">
        <v>1324900</v>
      </c>
      <c r="C6" s="8" t="s">
        <v>53</v>
      </c>
      <c r="D6" s="10">
        <v>0.09</v>
      </c>
      <c r="E6" s="9" t="s">
        <v>51</v>
      </c>
      <c r="F6" s="10">
        <v>0</v>
      </c>
      <c r="G6" s="33"/>
      <c r="H6" s="32"/>
    </row>
    <row r="7" spans="1:10" ht="17.100000000000001" customHeight="1">
      <c r="A7" s="40" t="s">
        <v>8</v>
      </c>
      <c r="B7" s="28">
        <v>5800900</v>
      </c>
      <c r="C7" s="9" t="s">
        <v>33</v>
      </c>
      <c r="D7" s="10">
        <v>0.08</v>
      </c>
      <c r="E7" s="9" t="s">
        <v>52</v>
      </c>
      <c r="F7" s="10">
        <v>0.26</v>
      </c>
      <c r="G7" s="31"/>
    </row>
    <row r="8" spans="1:10" ht="17.100000000000001" customHeight="1">
      <c r="A8" s="40" t="s">
        <v>12</v>
      </c>
      <c r="B8" s="28">
        <v>72842500</v>
      </c>
      <c r="C8" s="8" t="s">
        <v>34</v>
      </c>
      <c r="D8" s="10">
        <v>0.03</v>
      </c>
      <c r="E8" s="9"/>
      <c r="F8" s="10"/>
    </row>
    <row r="9" spans="1:10" ht="17.100000000000001" customHeight="1">
      <c r="A9" s="40" t="s">
        <v>27</v>
      </c>
      <c r="B9" s="27">
        <f>B7/B8</f>
        <v>7.9636201393417302E-2</v>
      </c>
      <c r="C9" s="8"/>
      <c r="D9" s="10"/>
      <c r="E9" s="9"/>
      <c r="F9" s="12"/>
    </row>
    <row r="10" spans="1:10" ht="27.95" customHeight="1">
      <c r="A10" s="85" t="s">
        <v>25</v>
      </c>
      <c r="B10" s="85"/>
      <c r="C10" s="85"/>
      <c r="D10" s="85"/>
      <c r="E10" s="85"/>
      <c r="F10" s="85"/>
    </row>
    <row r="11" spans="1:10" ht="17.100000000000001" customHeight="1">
      <c r="A11" s="97" t="s">
        <v>26</v>
      </c>
      <c r="B11" s="40" t="s">
        <v>18</v>
      </c>
      <c r="C11" s="40" t="s">
        <v>14</v>
      </c>
      <c r="D11" s="40" t="s">
        <v>17</v>
      </c>
      <c r="E11" s="40"/>
      <c r="F11" s="16" t="s">
        <v>9</v>
      </c>
    </row>
    <row r="12" spans="1:10" ht="17.100000000000001" customHeight="1">
      <c r="A12" s="97"/>
      <c r="B12" s="21" t="s">
        <v>58</v>
      </c>
      <c r="C12" s="17" t="s">
        <v>80</v>
      </c>
      <c r="D12" s="106" t="s">
        <v>15</v>
      </c>
      <c r="E12" s="21" t="s">
        <v>82</v>
      </c>
      <c r="F12" s="17">
        <v>5</v>
      </c>
      <c r="J12" s="38">
        <v>93050750</v>
      </c>
    </row>
    <row r="13" spans="1:10" ht="17.100000000000001" customHeight="1">
      <c r="A13" s="97"/>
      <c r="B13" s="21" t="s">
        <v>59</v>
      </c>
      <c r="C13" s="17">
        <v>0</v>
      </c>
      <c r="D13" s="106"/>
      <c r="E13" s="21"/>
      <c r="F13" s="17"/>
    </row>
    <row r="14" spans="1:10" ht="17.100000000000001" customHeight="1">
      <c r="A14" s="97"/>
      <c r="B14" s="21" t="s">
        <v>60</v>
      </c>
      <c r="C14" s="17">
        <v>5</v>
      </c>
      <c r="D14" s="106" t="s">
        <v>16</v>
      </c>
      <c r="E14" s="21" t="s">
        <v>83</v>
      </c>
      <c r="F14" s="34">
        <v>0</v>
      </c>
    </row>
    <row r="15" spans="1:10" ht="17.100000000000001" customHeight="1">
      <c r="A15" s="97"/>
      <c r="B15" s="21" t="s">
        <v>61</v>
      </c>
      <c r="C15" s="17" t="s">
        <v>81</v>
      </c>
      <c r="D15" s="106"/>
      <c r="E15" s="21" t="s">
        <v>84</v>
      </c>
      <c r="F15" s="34">
        <v>0</v>
      </c>
    </row>
    <row r="16" spans="1:10" ht="27.95" customHeight="1">
      <c r="A16" s="85"/>
      <c r="B16" s="85"/>
      <c r="C16" s="85"/>
      <c r="D16" s="85"/>
      <c r="E16" s="85"/>
      <c r="F16" s="85"/>
    </row>
    <row r="17" spans="1:6" ht="18.95" customHeight="1">
      <c r="A17" s="2"/>
      <c r="B17" s="40" t="s">
        <v>32</v>
      </c>
      <c r="C17" s="40" t="s">
        <v>20</v>
      </c>
      <c r="D17" s="40" t="s">
        <v>21</v>
      </c>
      <c r="E17" s="100" t="s">
        <v>22</v>
      </c>
      <c r="F17" s="101"/>
    </row>
    <row r="18" spans="1:6" ht="17.100000000000001" customHeight="1">
      <c r="A18" s="97" t="s">
        <v>28</v>
      </c>
      <c r="B18" s="24">
        <v>0.52083333333333337</v>
      </c>
      <c r="C18" s="24" t="s">
        <v>91</v>
      </c>
      <c r="D18" s="11">
        <v>2</v>
      </c>
      <c r="E18" s="98" t="s">
        <v>100</v>
      </c>
      <c r="F18" s="99"/>
    </row>
    <row r="19" spans="1:6" ht="17.100000000000001" customHeight="1">
      <c r="A19" s="97"/>
      <c r="B19" s="24"/>
      <c r="C19" s="24"/>
      <c r="D19" s="11"/>
      <c r="E19" s="98"/>
      <c r="F19" s="99"/>
    </row>
    <row r="20" spans="1:6" ht="17.100000000000001" customHeight="1">
      <c r="A20" s="97"/>
      <c r="B20" s="24"/>
      <c r="C20" s="24"/>
      <c r="D20" s="11"/>
      <c r="E20" s="98"/>
      <c r="F20" s="99"/>
    </row>
    <row r="21" spans="1:6" ht="17.100000000000001" customHeight="1">
      <c r="A21" s="97"/>
      <c r="B21" s="24"/>
      <c r="C21" s="24"/>
      <c r="D21" s="11"/>
      <c r="E21" s="98"/>
      <c r="F21" s="99"/>
    </row>
    <row r="22" spans="1:6" ht="17.100000000000001" customHeight="1">
      <c r="A22" s="97"/>
      <c r="B22" s="24"/>
      <c r="C22" s="24"/>
      <c r="D22" s="11"/>
      <c r="E22" s="98"/>
      <c r="F22" s="99"/>
    </row>
    <row r="23" spans="1:6" ht="17.100000000000001" customHeight="1">
      <c r="A23" s="102"/>
      <c r="B23" s="24"/>
      <c r="C23" s="17"/>
      <c r="D23" s="11"/>
      <c r="E23" s="98"/>
      <c r="F23" s="99"/>
    </row>
    <row r="24" spans="1:6" ht="17.100000000000001" customHeight="1">
      <c r="A24" s="97" t="s">
        <v>0</v>
      </c>
      <c r="B24" s="24">
        <v>0.83333333333333337</v>
      </c>
      <c r="C24" s="24" t="s">
        <v>98</v>
      </c>
      <c r="D24" s="11">
        <v>4</v>
      </c>
      <c r="E24" s="98" t="s">
        <v>99</v>
      </c>
      <c r="F24" s="99"/>
    </row>
    <row r="25" spans="1:6" ht="17.100000000000001" customHeight="1">
      <c r="A25" s="97"/>
      <c r="B25" s="24"/>
      <c r="C25" s="24"/>
      <c r="D25" s="11"/>
      <c r="E25" s="98"/>
      <c r="F25" s="99"/>
    </row>
    <row r="26" spans="1:6" ht="17.100000000000001" customHeight="1">
      <c r="A26" s="97"/>
      <c r="B26" s="24"/>
      <c r="C26" s="24"/>
      <c r="D26" s="11"/>
      <c r="E26" s="98"/>
      <c r="F26" s="99"/>
    </row>
    <row r="27" spans="1:6" ht="17.100000000000001" customHeight="1">
      <c r="A27" s="97"/>
      <c r="B27" s="24"/>
      <c r="C27" s="24"/>
      <c r="D27" s="11"/>
      <c r="E27" s="98"/>
      <c r="F27" s="99"/>
    </row>
    <row r="28" spans="1:6" ht="17.100000000000001" customHeight="1">
      <c r="A28" s="97"/>
      <c r="B28" s="24"/>
      <c r="C28" s="24"/>
      <c r="D28" s="11"/>
      <c r="E28" s="98"/>
      <c r="F28" s="99"/>
    </row>
    <row r="29" spans="1:6" ht="17.100000000000001" customHeight="1">
      <c r="A29" s="97"/>
      <c r="B29" s="24"/>
      <c r="C29" s="24"/>
      <c r="D29" s="11"/>
      <c r="E29" s="98"/>
      <c r="F29" s="99"/>
    </row>
    <row r="30" spans="1:6" ht="26.1" customHeight="1">
      <c r="A30" s="85" t="s">
        <v>44</v>
      </c>
      <c r="B30" s="85"/>
      <c r="C30" s="85"/>
      <c r="D30" s="85"/>
      <c r="E30" s="85"/>
      <c r="F30" s="85"/>
    </row>
    <row r="31" spans="1:6" ht="17.100000000000001" customHeight="1">
      <c r="A31" s="82" t="s">
        <v>168</v>
      </c>
      <c r="B31" s="18" t="s">
        <v>35</v>
      </c>
      <c r="C31" s="22" t="s">
        <v>92</v>
      </c>
      <c r="D31" s="82" t="s">
        <v>19</v>
      </c>
      <c r="E31" s="40" t="s">
        <v>35</v>
      </c>
      <c r="F31" s="23" t="s">
        <v>94</v>
      </c>
    </row>
    <row r="32" spans="1:6" ht="17.100000000000001" customHeight="1">
      <c r="A32" s="93"/>
      <c r="B32" s="19" t="s">
        <v>36</v>
      </c>
      <c r="C32" s="22" t="s">
        <v>73</v>
      </c>
      <c r="D32" s="94"/>
      <c r="E32" s="16" t="s">
        <v>40</v>
      </c>
      <c r="F32" s="23" t="s">
        <v>95</v>
      </c>
    </row>
    <row r="33" spans="1:6" ht="17.100000000000001" customHeight="1">
      <c r="A33" s="93"/>
      <c r="B33" s="20" t="s">
        <v>37</v>
      </c>
      <c r="C33" s="22" t="s">
        <v>74</v>
      </c>
      <c r="D33" s="94"/>
      <c r="E33" s="16" t="s">
        <v>41</v>
      </c>
      <c r="F33" s="23" t="s">
        <v>96</v>
      </c>
    </row>
    <row r="34" spans="1:6" ht="17.100000000000001" customHeight="1">
      <c r="A34" s="83"/>
      <c r="B34" s="20" t="s">
        <v>38</v>
      </c>
      <c r="C34" s="22" t="s">
        <v>86</v>
      </c>
      <c r="D34" s="95"/>
      <c r="E34" s="16" t="s">
        <v>42</v>
      </c>
      <c r="F34" s="23"/>
    </row>
    <row r="35" spans="1:6" ht="17.100000000000001" customHeight="1">
      <c r="A35" s="84"/>
      <c r="B35" s="20" t="s">
        <v>39</v>
      </c>
      <c r="C35" s="22" t="s">
        <v>93</v>
      </c>
      <c r="D35" s="96"/>
      <c r="E35" s="16" t="s">
        <v>43</v>
      </c>
      <c r="F35" s="23"/>
    </row>
    <row r="36" spans="1:6" ht="27" customHeight="1">
      <c r="A36" s="85" t="s">
        <v>44</v>
      </c>
      <c r="B36" s="85"/>
      <c r="C36" s="85"/>
      <c r="D36" s="85"/>
      <c r="E36" s="85"/>
      <c r="F36" s="85"/>
    </row>
    <row r="37" spans="1:6" ht="17.100000000000001" customHeight="1">
      <c r="A37" s="82" t="s">
        <v>30</v>
      </c>
      <c r="B37" s="77" t="s">
        <v>394</v>
      </c>
      <c r="C37" s="78"/>
      <c r="D37" s="78"/>
      <c r="E37" s="78"/>
      <c r="F37" s="79"/>
    </row>
    <row r="38" spans="1:6" ht="17.100000000000001" customHeight="1">
      <c r="A38" s="83"/>
      <c r="B38" s="77" t="s">
        <v>395</v>
      </c>
      <c r="C38" s="78"/>
      <c r="D38" s="78"/>
      <c r="E38" s="78"/>
      <c r="F38" s="79"/>
    </row>
    <row r="39" spans="1:6" ht="17.100000000000001" customHeight="1">
      <c r="A39" s="84"/>
      <c r="B39" s="77"/>
      <c r="C39" s="80"/>
      <c r="D39" s="80"/>
      <c r="E39" s="80"/>
      <c r="F39" s="81"/>
    </row>
    <row r="40" spans="1:6" ht="17.100000000000001" customHeight="1">
      <c r="A40" s="82" t="s">
        <v>19</v>
      </c>
      <c r="B40" s="77" t="s">
        <v>97</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41" t="s">
        <v>29</v>
      </c>
      <c r="B44" s="86"/>
      <c r="C44" s="87"/>
      <c r="D44" s="41" t="s">
        <v>19</v>
      </c>
      <c r="E44" s="86"/>
      <c r="F44" s="87"/>
    </row>
    <row r="45" spans="1:6" ht="24" customHeight="1">
      <c r="A45" s="88" t="s">
        <v>11</v>
      </c>
      <c r="B45" s="89"/>
      <c r="C45" s="90"/>
      <c r="D45" s="39"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3"/>
      <c r="C47" s="3"/>
      <c r="D47" s="76"/>
      <c r="E47" s="3"/>
      <c r="F47" s="14"/>
    </row>
    <row r="48" spans="1:6" ht="17.100000000000001" customHeight="1">
      <c r="A48" s="75"/>
      <c r="B48" s="3"/>
      <c r="C48" s="3"/>
      <c r="D48" s="76"/>
      <c r="E48" s="3"/>
      <c r="F48" s="14"/>
    </row>
    <row r="49" spans="1:6" ht="17.100000000000001" customHeight="1">
      <c r="A49" s="75"/>
      <c r="B49" s="3"/>
      <c r="C49" s="3"/>
      <c r="D49" s="76"/>
      <c r="E49" s="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4.xml><?xml version="1.0" encoding="utf-8"?>
<worksheet xmlns="http://schemas.openxmlformats.org/spreadsheetml/2006/main" xmlns:r="http://schemas.openxmlformats.org/officeDocument/2006/relationships">
  <sheetPr enableFormatConditionsCalculation="0">
    <pageSetUpPr fitToPage="1"/>
  </sheetPr>
  <dimension ref="A1:J55"/>
  <sheetViews>
    <sheetView topLeftCell="A13" zoomScale="110" zoomScaleNormal="110" zoomScalePageLayoutView="11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43" t="s">
        <v>4</v>
      </c>
      <c r="B2" s="15">
        <v>42404</v>
      </c>
      <c r="C2" s="5"/>
      <c r="D2" s="15"/>
      <c r="E2" s="6" t="s">
        <v>45</v>
      </c>
      <c r="F2" s="17"/>
      <c r="G2" s="29">
        <f>SUM(D4:D8)+SUM(F4:F8)</f>
        <v>1</v>
      </c>
    </row>
    <row r="3" spans="1:10" ht="24" customHeight="1">
      <c r="A3" s="104" t="s">
        <v>56</v>
      </c>
      <c r="B3" s="105"/>
      <c r="C3" s="25" t="s">
        <v>101</v>
      </c>
      <c r="D3" s="25" t="s">
        <v>47</v>
      </c>
      <c r="E3" s="25" t="s">
        <v>46</v>
      </c>
      <c r="F3" s="7" t="s">
        <v>47</v>
      </c>
    </row>
    <row r="4" spans="1:10" ht="17.100000000000001" customHeight="1">
      <c r="A4" s="43" t="s">
        <v>102</v>
      </c>
      <c r="B4" s="45">
        <v>613200</v>
      </c>
      <c r="C4" s="46" t="s">
        <v>54</v>
      </c>
      <c r="D4" s="47">
        <v>0.01</v>
      </c>
      <c r="E4" s="48" t="s">
        <v>49</v>
      </c>
      <c r="F4" s="47">
        <v>7.0000000000000007E-2</v>
      </c>
    </row>
    <row r="5" spans="1:10" ht="17.100000000000001" customHeight="1">
      <c r="A5" s="43" t="s">
        <v>6</v>
      </c>
      <c r="B5" s="49">
        <f>B6-B4</f>
        <v>1943000</v>
      </c>
      <c r="C5" s="48" t="s">
        <v>48</v>
      </c>
      <c r="D5" s="47">
        <v>0.04</v>
      </c>
      <c r="E5" s="48" t="s">
        <v>50</v>
      </c>
      <c r="F5" s="47">
        <v>0.16</v>
      </c>
      <c r="G5" s="30">
        <f>B7+B6</f>
        <v>10913300</v>
      </c>
    </row>
    <row r="6" spans="1:10" ht="17.100000000000001" customHeight="1">
      <c r="A6" s="43" t="s">
        <v>7</v>
      </c>
      <c r="B6" s="49">
        <v>2556200</v>
      </c>
      <c r="C6" s="46" t="s">
        <v>53</v>
      </c>
      <c r="D6" s="47">
        <v>0.06</v>
      </c>
      <c r="E6" s="48" t="s">
        <v>51</v>
      </c>
      <c r="F6" s="47">
        <v>0.31</v>
      </c>
      <c r="G6" s="50"/>
      <c r="H6" s="32"/>
    </row>
    <row r="7" spans="1:10" ht="17.100000000000001" customHeight="1">
      <c r="A7" s="43" t="s">
        <v>103</v>
      </c>
      <c r="B7" s="28">
        <v>8357100</v>
      </c>
      <c r="C7" s="48" t="s">
        <v>33</v>
      </c>
      <c r="D7" s="47">
        <v>0.08</v>
      </c>
      <c r="E7" s="48" t="s">
        <v>52</v>
      </c>
      <c r="F7" s="47">
        <v>0.26</v>
      </c>
      <c r="G7" s="31"/>
    </row>
    <row r="8" spans="1:10" ht="17.100000000000001" customHeight="1">
      <c r="A8" s="43" t="s">
        <v>12</v>
      </c>
      <c r="B8" s="28">
        <v>72842500</v>
      </c>
      <c r="C8" s="46" t="s">
        <v>104</v>
      </c>
      <c r="D8" s="47">
        <v>0.01</v>
      </c>
      <c r="E8" s="48"/>
      <c r="F8" s="47"/>
    </row>
    <row r="9" spans="1:10" ht="17.100000000000001" customHeight="1">
      <c r="A9" s="43" t="s">
        <v>27</v>
      </c>
      <c r="B9" s="51">
        <f>B7/B8</f>
        <v>0.11472835226687716</v>
      </c>
      <c r="C9" s="46"/>
      <c r="D9" s="47"/>
      <c r="E9" s="48"/>
      <c r="F9" s="12"/>
    </row>
    <row r="10" spans="1:10" ht="27.95" customHeight="1">
      <c r="A10" s="85" t="s">
        <v>105</v>
      </c>
      <c r="B10" s="85"/>
      <c r="C10" s="85"/>
      <c r="D10" s="85"/>
      <c r="E10" s="85"/>
      <c r="F10" s="85"/>
    </row>
    <row r="11" spans="1:10" ht="17.100000000000001" customHeight="1">
      <c r="A11" s="97" t="s">
        <v>106</v>
      </c>
      <c r="B11" s="43" t="s">
        <v>18</v>
      </c>
      <c r="C11" s="43" t="s">
        <v>14</v>
      </c>
      <c r="D11" s="43" t="s">
        <v>107</v>
      </c>
      <c r="E11" s="43"/>
      <c r="F11" s="16" t="s">
        <v>9</v>
      </c>
    </row>
    <row r="12" spans="1:10" ht="17.100000000000001" customHeight="1">
      <c r="A12" s="97"/>
      <c r="B12" s="21" t="s">
        <v>108</v>
      </c>
      <c r="C12" s="17">
        <v>0</v>
      </c>
      <c r="D12" s="106" t="s">
        <v>15</v>
      </c>
      <c r="E12" s="21" t="s">
        <v>109</v>
      </c>
      <c r="F12" s="17">
        <v>9</v>
      </c>
      <c r="J12" s="38">
        <v>93050750</v>
      </c>
    </row>
    <row r="13" spans="1:10" ht="17.100000000000001" customHeight="1">
      <c r="A13" s="97"/>
      <c r="B13" s="21" t="s">
        <v>110</v>
      </c>
      <c r="C13" s="17">
        <v>2</v>
      </c>
      <c r="D13" s="106"/>
      <c r="E13" s="21"/>
      <c r="F13" s="17"/>
    </row>
    <row r="14" spans="1:10" ht="17.100000000000001" customHeight="1">
      <c r="A14" s="97"/>
      <c r="B14" s="21" t="s">
        <v>111</v>
      </c>
      <c r="C14" s="17">
        <v>0</v>
      </c>
      <c r="D14" s="106" t="s">
        <v>112</v>
      </c>
      <c r="E14" s="21" t="s">
        <v>113</v>
      </c>
      <c r="F14" s="34">
        <v>0</v>
      </c>
    </row>
    <row r="15" spans="1:10" ht="17.100000000000001" customHeight="1">
      <c r="A15" s="97"/>
      <c r="B15" s="21" t="s">
        <v>114</v>
      </c>
      <c r="C15" s="17">
        <v>0</v>
      </c>
      <c r="D15" s="106"/>
      <c r="E15" s="21"/>
      <c r="F15" s="34"/>
    </row>
    <row r="16" spans="1:10" ht="27.95" customHeight="1">
      <c r="A16" s="85"/>
      <c r="B16" s="85"/>
      <c r="C16" s="85"/>
      <c r="D16" s="85"/>
      <c r="E16" s="85"/>
      <c r="F16" s="85"/>
    </row>
    <row r="17" spans="1:6" ht="18.95" customHeight="1">
      <c r="A17" s="2"/>
      <c r="B17" s="43" t="s">
        <v>32</v>
      </c>
      <c r="C17" s="43" t="s">
        <v>20</v>
      </c>
      <c r="D17" s="43" t="s">
        <v>21</v>
      </c>
      <c r="E17" s="100" t="s">
        <v>115</v>
      </c>
      <c r="F17" s="101"/>
    </row>
    <row r="18" spans="1:6" ht="17.100000000000001" customHeight="1">
      <c r="A18" s="97" t="s">
        <v>116</v>
      </c>
      <c r="B18" s="24">
        <v>0.52083333333333337</v>
      </c>
      <c r="C18" s="24" t="s">
        <v>117</v>
      </c>
      <c r="D18" s="52">
        <v>5</v>
      </c>
      <c r="E18" s="98" t="s">
        <v>118</v>
      </c>
      <c r="F18" s="99"/>
    </row>
    <row r="19" spans="1:6" ht="17.100000000000001" customHeight="1">
      <c r="A19" s="97"/>
      <c r="B19" s="24"/>
      <c r="C19" s="24"/>
      <c r="D19" s="52"/>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0.77083333333333337</v>
      </c>
      <c r="C24" s="24" t="s">
        <v>119</v>
      </c>
      <c r="D24" s="52">
        <v>12</v>
      </c>
      <c r="E24" s="98"/>
      <c r="F24" s="99"/>
    </row>
    <row r="25" spans="1:6" ht="17.100000000000001" customHeight="1">
      <c r="A25" s="97"/>
      <c r="B25" s="24">
        <v>0.77083333333333337</v>
      </c>
      <c r="C25" s="24" t="s">
        <v>120</v>
      </c>
      <c r="D25" s="52">
        <v>9</v>
      </c>
      <c r="E25" s="98" t="s">
        <v>121</v>
      </c>
      <c r="F25" s="99"/>
    </row>
    <row r="26" spans="1:6" ht="17.100000000000001" customHeight="1">
      <c r="A26" s="97"/>
      <c r="B26" s="24">
        <v>0.80555555555555547</v>
      </c>
      <c r="C26" s="24" t="s">
        <v>122</v>
      </c>
      <c r="D26" s="52">
        <v>2</v>
      </c>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123</v>
      </c>
      <c r="D31" s="82" t="s">
        <v>19</v>
      </c>
      <c r="E31" s="43" t="s">
        <v>35</v>
      </c>
      <c r="F31" s="23" t="s">
        <v>124</v>
      </c>
    </row>
    <row r="32" spans="1:6" ht="17.100000000000001" customHeight="1">
      <c r="A32" s="93"/>
      <c r="B32" s="19" t="s">
        <v>36</v>
      </c>
      <c r="C32" s="22" t="s">
        <v>125</v>
      </c>
      <c r="D32" s="94"/>
      <c r="E32" s="16" t="s">
        <v>40</v>
      </c>
      <c r="F32" s="23" t="s">
        <v>126</v>
      </c>
    </row>
    <row r="33" spans="1:6" ht="17.100000000000001" customHeight="1">
      <c r="A33" s="93"/>
      <c r="B33" s="20" t="s">
        <v>37</v>
      </c>
      <c r="C33" s="22" t="s">
        <v>127</v>
      </c>
      <c r="D33" s="94"/>
      <c r="E33" s="16" t="s">
        <v>41</v>
      </c>
      <c r="F33" s="23" t="s">
        <v>128</v>
      </c>
    </row>
    <row r="34" spans="1:6" ht="17.100000000000001" customHeight="1">
      <c r="A34" s="83"/>
      <c r="B34" s="20" t="s">
        <v>38</v>
      </c>
      <c r="C34" s="22" t="s">
        <v>129</v>
      </c>
      <c r="D34" s="95"/>
      <c r="E34" s="16" t="s">
        <v>42</v>
      </c>
      <c r="F34" s="23"/>
    </row>
    <row r="35" spans="1:6" ht="17.100000000000001" customHeight="1">
      <c r="A35" s="84"/>
      <c r="B35" s="20" t="s">
        <v>130</v>
      </c>
      <c r="C35" s="22" t="s">
        <v>131</v>
      </c>
      <c r="D35" s="96"/>
      <c r="E35" s="16" t="s">
        <v>132</v>
      </c>
      <c r="F35" s="23"/>
    </row>
    <row r="36" spans="1:6" ht="27" customHeight="1">
      <c r="A36" s="85" t="s">
        <v>44</v>
      </c>
      <c r="B36" s="85"/>
      <c r="C36" s="85"/>
      <c r="D36" s="85"/>
      <c r="E36" s="85"/>
      <c r="F36" s="85"/>
    </row>
    <row r="37" spans="1:6" ht="17.100000000000001" customHeight="1">
      <c r="A37" s="82" t="s">
        <v>30</v>
      </c>
      <c r="B37" s="77" t="s">
        <v>396</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107" t="s">
        <v>133</v>
      </c>
      <c r="C40" s="108"/>
      <c r="D40" s="108"/>
      <c r="E40" s="108"/>
      <c r="F40" s="109"/>
    </row>
    <row r="41" spans="1:6" ht="17.100000000000001" customHeight="1">
      <c r="A41" s="83"/>
      <c r="B41" s="110"/>
      <c r="C41" s="111"/>
      <c r="D41" s="111"/>
      <c r="E41" s="111"/>
      <c r="F41" s="112"/>
    </row>
    <row r="42" spans="1:6" ht="17.100000000000001" customHeight="1">
      <c r="A42" s="83"/>
      <c r="B42" s="113"/>
      <c r="C42" s="114"/>
      <c r="D42" s="114"/>
      <c r="E42" s="114"/>
      <c r="F42" s="115"/>
    </row>
    <row r="43" spans="1:6" ht="17.100000000000001" customHeight="1">
      <c r="A43" s="84"/>
      <c r="B43" s="116" t="s">
        <v>134</v>
      </c>
      <c r="C43" s="117"/>
      <c r="D43" s="117"/>
      <c r="E43" s="117"/>
      <c r="F43" s="118"/>
    </row>
    <row r="44" spans="1:6" ht="24" customHeight="1">
      <c r="A44" s="85" t="s">
        <v>31</v>
      </c>
      <c r="B44" s="85"/>
      <c r="C44" s="85"/>
      <c r="D44" s="85"/>
      <c r="E44" s="85"/>
      <c r="F44" s="85"/>
    </row>
    <row r="45" spans="1:6" ht="27" customHeight="1">
      <c r="A45" s="44" t="s">
        <v>29</v>
      </c>
      <c r="B45" s="86"/>
      <c r="C45" s="87"/>
      <c r="D45" s="44" t="s">
        <v>19</v>
      </c>
      <c r="E45" s="86"/>
      <c r="F45" s="87"/>
    </row>
    <row r="46" spans="1:6" ht="24" customHeight="1">
      <c r="A46" s="88" t="s">
        <v>11</v>
      </c>
      <c r="B46" s="89"/>
      <c r="C46" s="90"/>
      <c r="D46" s="42" t="s">
        <v>135</v>
      </c>
      <c r="E46" s="91">
        <f>B39</f>
        <v>0</v>
      </c>
      <c r="F46" s="92"/>
    </row>
    <row r="47" spans="1:6" ht="17.100000000000001" customHeight="1">
      <c r="A47" s="75" t="s">
        <v>29</v>
      </c>
      <c r="B47" s="13" t="s">
        <v>2</v>
      </c>
      <c r="C47" s="13" t="s">
        <v>23</v>
      </c>
      <c r="D47" s="75" t="s">
        <v>19</v>
      </c>
      <c r="E47" s="13" t="s">
        <v>136</v>
      </c>
      <c r="F47" s="13" t="s">
        <v>3</v>
      </c>
    </row>
    <row r="48" spans="1:6" ht="17.100000000000001" customHeight="1">
      <c r="A48" s="75"/>
      <c r="B48" s="53"/>
      <c r="C48" s="53"/>
      <c r="D48" s="76"/>
      <c r="E48" s="53"/>
      <c r="F48" s="14"/>
    </row>
    <row r="49" spans="1:6" ht="17.100000000000001" customHeight="1">
      <c r="A49" s="75"/>
      <c r="B49" s="53"/>
      <c r="C49" s="53"/>
      <c r="D49" s="76"/>
      <c r="E49" s="53"/>
      <c r="F49" s="14"/>
    </row>
    <row r="50" spans="1:6" ht="17.100000000000001" customHeight="1">
      <c r="A50" s="75"/>
      <c r="B50" s="53"/>
      <c r="C50" s="53"/>
      <c r="D50" s="76"/>
      <c r="E50" s="53"/>
      <c r="F50" s="14"/>
    </row>
    <row r="51" spans="1:6" ht="15" customHeight="1"/>
    <row r="52" spans="1:6" ht="15" customHeight="1">
      <c r="F52" s="1" t="s">
        <v>1</v>
      </c>
    </row>
    <row r="53" spans="1:6" ht="15" customHeight="1"/>
    <row r="54" spans="1:6" ht="15" customHeight="1"/>
    <row r="55" spans="1:6" ht="15" customHeight="1"/>
  </sheetData>
  <mergeCells count="40">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6:C46"/>
    <mergeCell ref="E46:F46"/>
    <mergeCell ref="A47:A50"/>
    <mergeCell ref="D47:D50"/>
    <mergeCell ref="A40:A43"/>
    <mergeCell ref="B40:F42"/>
    <mergeCell ref="B43:F43"/>
    <mergeCell ref="A44:F44"/>
    <mergeCell ref="B45:C45"/>
    <mergeCell ref="E45:F45"/>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5.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22" zoomScale="110" zoomScaleNormal="110" zoomScalePageLayoutView="110" workbookViewId="0">
      <selection activeCell="B40" sqref="B40:F42"/>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43" t="s">
        <v>4</v>
      </c>
      <c r="B2" s="15">
        <v>42405</v>
      </c>
      <c r="C2" s="5"/>
      <c r="D2" s="15"/>
      <c r="E2" s="6" t="s">
        <v>45</v>
      </c>
      <c r="F2" s="17"/>
      <c r="G2" s="29">
        <f>SUM(D4:D8)+SUM(F4:F8)</f>
        <v>0.99</v>
      </c>
    </row>
    <row r="3" spans="1:10" ht="24" customHeight="1">
      <c r="A3" s="104" t="s">
        <v>56</v>
      </c>
      <c r="B3" s="105"/>
      <c r="C3" s="25" t="s">
        <v>101</v>
      </c>
      <c r="D3" s="25" t="s">
        <v>47</v>
      </c>
      <c r="E3" s="25" t="s">
        <v>46</v>
      </c>
      <c r="F3" s="7" t="s">
        <v>47</v>
      </c>
    </row>
    <row r="4" spans="1:10" ht="17.100000000000001" customHeight="1">
      <c r="A4" s="43" t="s">
        <v>102</v>
      </c>
      <c r="B4" s="45">
        <v>702400</v>
      </c>
      <c r="C4" s="46" t="s">
        <v>54</v>
      </c>
      <c r="D4" s="47">
        <v>0.04</v>
      </c>
      <c r="E4" s="48" t="s">
        <v>49</v>
      </c>
      <c r="F4" s="47">
        <v>0.08</v>
      </c>
    </row>
    <row r="5" spans="1:10" ht="17.100000000000001" customHeight="1">
      <c r="A5" s="43" t="s">
        <v>6</v>
      </c>
      <c r="B5" s="49">
        <f>B6-B4</f>
        <v>859900</v>
      </c>
      <c r="C5" s="48" t="s">
        <v>48</v>
      </c>
      <c r="D5" s="47">
        <v>0.09</v>
      </c>
      <c r="E5" s="48" t="s">
        <v>50</v>
      </c>
      <c r="F5" s="47">
        <v>0.1</v>
      </c>
      <c r="G5" s="30">
        <f>B7+B6</f>
        <v>11481700</v>
      </c>
    </row>
    <row r="6" spans="1:10" ht="17.100000000000001" customHeight="1">
      <c r="A6" s="43" t="s">
        <v>7</v>
      </c>
      <c r="B6" s="49">
        <v>1562300</v>
      </c>
      <c r="C6" s="46" t="s">
        <v>53</v>
      </c>
      <c r="D6" s="47">
        <v>0.09</v>
      </c>
      <c r="E6" s="48" t="s">
        <v>51</v>
      </c>
      <c r="F6" s="47">
        <v>0.09</v>
      </c>
      <c r="G6" s="50"/>
      <c r="H6" s="32"/>
    </row>
    <row r="7" spans="1:10" ht="17.100000000000001" customHeight="1">
      <c r="A7" s="43" t="s">
        <v>103</v>
      </c>
      <c r="B7" s="28">
        <v>9919400</v>
      </c>
      <c r="C7" s="48" t="s">
        <v>33</v>
      </c>
      <c r="D7" s="47">
        <v>0.21</v>
      </c>
      <c r="E7" s="48" t="s">
        <v>52</v>
      </c>
      <c r="F7" s="47">
        <v>0.26</v>
      </c>
      <c r="G7" s="31"/>
    </row>
    <row r="8" spans="1:10" ht="17.100000000000001" customHeight="1">
      <c r="A8" s="43" t="s">
        <v>12</v>
      </c>
      <c r="B8" s="28">
        <v>72842500</v>
      </c>
      <c r="C8" s="46" t="s">
        <v>104</v>
      </c>
      <c r="D8" s="47">
        <v>0.03</v>
      </c>
      <c r="E8" s="48"/>
      <c r="F8" s="47"/>
    </row>
    <row r="9" spans="1:10" ht="17.100000000000001" customHeight="1">
      <c r="A9" s="43" t="s">
        <v>27</v>
      </c>
      <c r="B9" s="51">
        <f>B7/B8</f>
        <v>0.13617599615609019</v>
      </c>
      <c r="C9" s="46"/>
      <c r="D9" s="47"/>
      <c r="E9" s="48"/>
      <c r="F9" s="12"/>
    </row>
    <row r="10" spans="1:10" ht="27.95" customHeight="1">
      <c r="A10" s="85" t="s">
        <v>105</v>
      </c>
      <c r="B10" s="85"/>
      <c r="C10" s="85"/>
      <c r="D10" s="85"/>
      <c r="E10" s="85"/>
      <c r="F10" s="85"/>
    </row>
    <row r="11" spans="1:10" ht="17.100000000000001" customHeight="1">
      <c r="A11" s="97" t="s">
        <v>106</v>
      </c>
      <c r="B11" s="43" t="s">
        <v>18</v>
      </c>
      <c r="C11" s="43" t="s">
        <v>14</v>
      </c>
      <c r="D11" s="43" t="s">
        <v>107</v>
      </c>
      <c r="E11" s="43"/>
      <c r="F11" s="16" t="s">
        <v>9</v>
      </c>
    </row>
    <row r="12" spans="1:10" ht="17.100000000000001" customHeight="1">
      <c r="A12" s="97"/>
      <c r="B12" s="21" t="s">
        <v>108</v>
      </c>
      <c r="C12" s="17" t="s">
        <v>137</v>
      </c>
      <c r="D12" s="106" t="s">
        <v>15</v>
      </c>
      <c r="E12" s="21" t="s">
        <v>138</v>
      </c>
      <c r="F12" s="17">
        <v>6</v>
      </c>
      <c r="J12" s="38">
        <v>93050750</v>
      </c>
    </row>
    <row r="13" spans="1:10" ht="17.100000000000001" customHeight="1">
      <c r="A13" s="97"/>
      <c r="B13" s="21" t="s">
        <v>110</v>
      </c>
      <c r="C13" s="17" t="s">
        <v>139</v>
      </c>
      <c r="D13" s="106"/>
      <c r="E13" s="21"/>
      <c r="F13" s="17"/>
    </row>
    <row r="14" spans="1:10" ht="17.100000000000001" customHeight="1">
      <c r="A14" s="97"/>
      <c r="B14" s="21" t="s">
        <v>111</v>
      </c>
      <c r="C14" s="17" t="s">
        <v>137</v>
      </c>
      <c r="D14" s="106" t="s">
        <v>112</v>
      </c>
      <c r="E14" s="21" t="s">
        <v>140</v>
      </c>
      <c r="F14" s="34">
        <v>0</v>
      </c>
    </row>
    <row r="15" spans="1:10" ht="17.100000000000001" customHeight="1">
      <c r="A15" s="97"/>
      <c r="B15" s="21" t="s">
        <v>114</v>
      </c>
      <c r="C15" s="17" t="s">
        <v>141</v>
      </c>
      <c r="D15" s="106"/>
      <c r="E15" s="21"/>
      <c r="F15" s="34"/>
    </row>
    <row r="16" spans="1:10" ht="27.95" customHeight="1">
      <c r="A16" s="85"/>
      <c r="B16" s="85"/>
      <c r="C16" s="85"/>
      <c r="D16" s="85"/>
      <c r="E16" s="85"/>
      <c r="F16" s="85"/>
    </row>
    <row r="17" spans="1:6" ht="18.95" customHeight="1">
      <c r="A17" s="2"/>
      <c r="B17" s="43" t="s">
        <v>32</v>
      </c>
      <c r="C17" s="43" t="s">
        <v>20</v>
      </c>
      <c r="D17" s="43" t="s">
        <v>21</v>
      </c>
      <c r="E17" s="100" t="s">
        <v>115</v>
      </c>
      <c r="F17" s="101"/>
    </row>
    <row r="18" spans="1:6" ht="17.100000000000001" customHeight="1">
      <c r="A18" s="97" t="s">
        <v>116</v>
      </c>
      <c r="B18" s="24">
        <v>0.52083333333333337</v>
      </c>
      <c r="C18" s="24" t="s">
        <v>142</v>
      </c>
      <c r="D18" s="52">
        <v>2</v>
      </c>
      <c r="E18" s="98"/>
      <c r="F18" s="99"/>
    </row>
    <row r="19" spans="1:6" ht="17.100000000000001" customHeight="1">
      <c r="A19" s="97"/>
      <c r="B19" s="24"/>
      <c r="C19" s="24"/>
      <c r="D19" s="52"/>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0.72916666666666663</v>
      </c>
      <c r="C24" s="24" t="s">
        <v>143</v>
      </c>
      <c r="D24" s="52" t="s">
        <v>144</v>
      </c>
      <c r="E24" s="98" t="s">
        <v>145</v>
      </c>
      <c r="F24" s="99"/>
    </row>
    <row r="25" spans="1:6" ht="17.100000000000001" customHeight="1">
      <c r="A25" s="97"/>
      <c r="B25" s="24">
        <v>0.79166666666666663</v>
      </c>
      <c r="C25" s="24" t="s">
        <v>146</v>
      </c>
      <c r="D25" s="52">
        <v>4</v>
      </c>
      <c r="E25" s="98" t="s">
        <v>147</v>
      </c>
      <c r="F25" s="99"/>
    </row>
    <row r="26" spans="1:6" ht="17.100000000000001" customHeight="1">
      <c r="A26" s="97"/>
      <c r="B26" s="24">
        <v>0.85416666666666663</v>
      </c>
      <c r="C26" s="24" t="s">
        <v>148</v>
      </c>
      <c r="D26" s="52">
        <v>3</v>
      </c>
      <c r="E26" s="98" t="s">
        <v>149</v>
      </c>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125</v>
      </c>
      <c r="D31" s="82" t="s">
        <v>19</v>
      </c>
      <c r="E31" s="43" t="s">
        <v>35</v>
      </c>
      <c r="F31" s="23" t="s">
        <v>150</v>
      </c>
    </row>
    <row r="32" spans="1:6" ht="17.100000000000001" customHeight="1">
      <c r="A32" s="93"/>
      <c r="B32" s="19" t="s">
        <v>36</v>
      </c>
      <c r="C32" s="22" t="s">
        <v>123</v>
      </c>
      <c r="D32" s="94"/>
      <c r="E32" s="16" t="s">
        <v>40</v>
      </c>
      <c r="F32" s="23" t="s">
        <v>151</v>
      </c>
    </row>
    <row r="33" spans="1:6" ht="17.100000000000001" customHeight="1">
      <c r="A33" s="93"/>
      <c r="B33" s="20" t="s">
        <v>37</v>
      </c>
      <c r="C33" s="22" t="s">
        <v>127</v>
      </c>
      <c r="D33" s="94"/>
      <c r="E33" s="16" t="s">
        <v>41</v>
      </c>
      <c r="F33" s="23" t="s">
        <v>152</v>
      </c>
    </row>
    <row r="34" spans="1:6" ht="17.100000000000001" customHeight="1">
      <c r="A34" s="83"/>
      <c r="B34" s="20" t="s">
        <v>38</v>
      </c>
      <c r="C34" s="22" t="s">
        <v>129</v>
      </c>
      <c r="D34" s="95"/>
      <c r="E34" s="16" t="s">
        <v>42</v>
      </c>
      <c r="F34" s="23"/>
    </row>
    <row r="35" spans="1:6" ht="17.100000000000001" customHeight="1">
      <c r="A35" s="84"/>
      <c r="B35" s="20" t="s">
        <v>130</v>
      </c>
      <c r="C35" s="22" t="s">
        <v>131</v>
      </c>
      <c r="D35" s="96"/>
      <c r="E35" s="16" t="s">
        <v>132</v>
      </c>
      <c r="F35" s="23"/>
    </row>
    <row r="36" spans="1:6" ht="27" customHeight="1">
      <c r="A36" s="85" t="s">
        <v>44</v>
      </c>
      <c r="B36" s="85"/>
      <c r="C36" s="85"/>
      <c r="D36" s="85"/>
      <c r="E36" s="85"/>
      <c r="F36" s="85"/>
    </row>
    <row r="37" spans="1:6" ht="17.100000000000001" customHeight="1">
      <c r="A37" s="82" t="s">
        <v>30</v>
      </c>
      <c r="B37" s="77" t="s">
        <v>153</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107" t="s">
        <v>154</v>
      </c>
      <c r="C40" s="119"/>
      <c r="D40" s="119"/>
      <c r="E40" s="119"/>
      <c r="F40" s="120"/>
    </row>
    <row r="41" spans="1:6" ht="17.100000000000001" customHeight="1">
      <c r="A41" s="83"/>
      <c r="B41" s="121"/>
      <c r="C41" s="122"/>
      <c r="D41" s="122"/>
      <c r="E41" s="122"/>
      <c r="F41" s="123"/>
    </row>
    <row r="42" spans="1:6" ht="17.100000000000001" customHeight="1">
      <c r="A42" s="84"/>
      <c r="B42" s="116"/>
      <c r="C42" s="117"/>
      <c r="D42" s="117"/>
      <c r="E42" s="117"/>
      <c r="F42" s="118"/>
    </row>
    <row r="43" spans="1:6" ht="24" customHeight="1">
      <c r="A43" s="85" t="s">
        <v>31</v>
      </c>
      <c r="B43" s="85"/>
      <c r="C43" s="85"/>
      <c r="D43" s="85"/>
      <c r="E43" s="85"/>
      <c r="F43" s="85"/>
    </row>
    <row r="44" spans="1:6" ht="27" customHeight="1">
      <c r="A44" s="44" t="s">
        <v>29</v>
      </c>
      <c r="B44" s="86"/>
      <c r="C44" s="87"/>
      <c r="D44" s="44" t="s">
        <v>19</v>
      </c>
      <c r="E44" s="86"/>
      <c r="F44" s="87"/>
    </row>
    <row r="45" spans="1:6" ht="24" customHeight="1">
      <c r="A45" s="88" t="s">
        <v>11</v>
      </c>
      <c r="B45" s="89"/>
      <c r="C45" s="90"/>
      <c r="D45" s="42" t="s">
        <v>135</v>
      </c>
      <c r="E45" s="91">
        <f>B39</f>
        <v>0</v>
      </c>
      <c r="F45" s="92"/>
    </row>
    <row r="46" spans="1:6" ht="17.100000000000001" customHeight="1">
      <c r="A46" s="75" t="s">
        <v>29</v>
      </c>
      <c r="B46" s="13" t="s">
        <v>2</v>
      </c>
      <c r="C46" s="13" t="s">
        <v>23</v>
      </c>
      <c r="D46" s="75" t="s">
        <v>19</v>
      </c>
      <c r="E46" s="13" t="s">
        <v>136</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39">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6:A49"/>
    <mergeCell ref="D46:D49"/>
    <mergeCell ref="A40:A42"/>
    <mergeCell ref="B40:F42"/>
    <mergeCell ref="A43:F43"/>
    <mergeCell ref="B44:C44"/>
    <mergeCell ref="E44:F44"/>
    <mergeCell ref="A45:C45"/>
    <mergeCell ref="E45:F45"/>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6.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3" zoomScale="110" zoomScaleNormal="110" zoomScalePageLayoutView="11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43" t="s">
        <v>4</v>
      </c>
      <c r="B2" s="15">
        <v>42406</v>
      </c>
      <c r="C2" s="5"/>
      <c r="D2" s="15"/>
      <c r="E2" s="6" t="s">
        <v>45</v>
      </c>
      <c r="F2" s="17"/>
      <c r="G2" s="29">
        <f>SUM(D4:D8)+SUM(F4:F8)</f>
        <v>1</v>
      </c>
    </row>
    <row r="3" spans="1:10" ht="24" customHeight="1">
      <c r="A3" s="104" t="s">
        <v>56</v>
      </c>
      <c r="B3" s="105"/>
      <c r="C3" s="25" t="s">
        <v>101</v>
      </c>
      <c r="D3" s="25" t="s">
        <v>47</v>
      </c>
      <c r="E3" s="25" t="s">
        <v>46</v>
      </c>
      <c r="F3" s="7" t="s">
        <v>47</v>
      </c>
    </row>
    <row r="4" spans="1:10" ht="17.100000000000001" customHeight="1">
      <c r="A4" s="43" t="s">
        <v>102</v>
      </c>
      <c r="B4" s="45">
        <v>1237000</v>
      </c>
      <c r="C4" s="46" t="s">
        <v>54</v>
      </c>
      <c r="D4" s="47">
        <v>0.04</v>
      </c>
      <c r="E4" s="48" t="s">
        <v>49</v>
      </c>
      <c r="F4" s="47">
        <v>0.12</v>
      </c>
    </row>
    <row r="5" spans="1:10" ht="17.100000000000001" customHeight="1">
      <c r="A5" s="43" t="s">
        <v>6</v>
      </c>
      <c r="B5" s="49">
        <f>B6-B4</f>
        <v>938700</v>
      </c>
      <c r="C5" s="48" t="s">
        <v>48</v>
      </c>
      <c r="D5" s="47">
        <v>0.08</v>
      </c>
      <c r="E5" s="48" t="s">
        <v>50</v>
      </c>
      <c r="F5" s="47">
        <v>0.45</v>
      </c>
      <c r="G5" s="30">
        <f>B7+B6</f>
        <v>14270800</v>
      </c>
    </row>
    <row r="6" spans="1:10" ht="17.100000000000001" customHeight="1">
      <c r="A6" s="43" t="s">
        <v>7</v>
      </c>
      <c r="B6" s="49">
        <v>2175700</v>
      </c>
      <c r="C6" s="46" t="s">
        <v>53</v>
      </c>
      <c r="D6" s="47">
        <v>0.06</v>
      </c>
      <c r="E6" s="48" t="s">
        <v>51</v>
      </c>
      <c r="F6" s="47">
        <v>0</v>
      </c>
      <c r="G6" s="50"/>
      <c r="H6" s="32"/>
    </row>
    <row r="7" spans="1:10" ht="17.100000000000001" customHeight="1">
      <c r="A7" s="43" t="s">
        <v>103</v>
      </c>
      <c r="B7" s="28">
        <v>12095100</v>
      </c>
      <c r="C7" s="48" t="s">
        <v>33</v>
      </c>
      <c r="D7" s="47">
        <v>0.09</v>
      </c>
      <c r="E7" s="48" t="s">
        <v>52</v>
      </c>
      <c r="F7" s="47">
        <v>0.15</v>
      </c>
      <c r="G7" s="31"/>
    </row>
    <row r="8" spans="1:10" ht="17.100000000000001" customHeight="1">
      <c r="A8" s="43" t="s">
        <v>12</v>
      </c>
      <c r="B8" s="28">
        <v>72842500</v>
      </c>
      <c r="C8" s="46" t="s">
        <v>104</v>
      </c>
      <c r="D8" s="47">
        <v>0.01</v>
      </c>
      <c r="E8" s="48"/>
      <c r="F8" s="47"/>
    </row>
    <row r="9" spans="1:10" ht="17.100000000000001" customHeight="1">
      <c r="A9" s="43" t="s">
        <v>27</v>
      </c>
      <c r="B9" s="51">
        <f>B7/B8</f>
        <v>0.16604454816899475</v>
      </c>
      <c r="C9" s="46"/>
      <c r="D9" s="47"/>
      <c r="E9" s="48"/>
      <c r="F9" s="12"/>
    </row>
    <row r="10" spans="1:10" ht="27.95" customHeight="1">
      <c r="A10" s="85" t="s">
        <v>105</v>
      </c>
      <c r="B10" s="85"/>
      <c r="C10" s="85"/>
      <c r="D10" s="85"/>
      <c r="E10" s="85"/>
      <c r="F10" s="85"/>
    </row>
    <row r="11" spans="1:10" ht="17.100000000000001" customHeight="1">
      <c r="A11" s="97" t="s">
        <v>106</v>
      </c>
      <c r="B11" s="43" t="s">
        <v>18</v>
      </c>
      <c r="C11" s="43" t="s">
        <v>14</v>
      </c>
      <c r="D11" s="43" t="s">
        <v>107</v>
      </c>
      <c r="E11" s="43"/>
      <c r="F11" s="16" t="s">
        <v>9</v>
      </c>
    </row>
    <row r="12" spans="1:10" ht="17.100000000000001" customHeight="1">
      <c r="A12" s="97"/>
      <c r="B12" s="21" t="s">
        <v>108</v>
      </c>
      <c r="C12" s="17" t="s">
        <v>263</v>
      </c>
      <c r="D12" s="106" t="s">
        <v>15</v>
      </c>
      <c r="E12" s="21" t="s">
        <v>155</v>
      </c>
      <c r="F12" s="17">
        <v>7</v>
      </c>
      <c r="J12" s="38">
        <v>93050750</v>
      </c>
    </row>
    <row r="13" spans="1:10" ht="17.100000000000001" customHeight="1">
      <c r="A13" s="97"/>
      <c r="B13" s="21" t="s">
        <v>110</v>
      </c>
      <c r="C13" s="17" t="s">
        <v>264</v>
      </c>
      <c r="D13" s="106"/>
      <c r="E13" s="21"/>
      <c r="F13" s="17"/>
    </row>
    <row r="14" spans="1:10" ht="17.100000000000001" customHeight="1">
      <c r="A14" s="97"/>
      <c r="B14" s="21" t="s">
        <v>111</v>
      </c>
      <c r="C14" s="17" t="s">
        <v>265</v>
      </c>
      <c r="D14" s="106" t="s">
        <v>112</v>
      </c>
      <c r="E14" s="21" t="s">
        <v>156</v>
      </c>
      <c r="F14" s="34">
        <v>0</v>
      </c>
    </row>
    <row r="15" spans="1:10" ht="17.100000000000001" customHeight="1">
      <c r="A15" s="97"/>
      <c r="B15" s="21" t="s">
        <v>114</v>
      </c>
      <c r="C15" s="17" t="s">
        <v>266</v>
      </c>
      <c r="D15" s="106"/>
      <c r="E15" s="21"/>
      <c r="F15" s="34"/>
    </row>
    <row r="16" spans="1:10" ht="27.95" customHeight="1">
      <c r="A16" s="85"/>
      <c r="B16" s="85"/>
      <c r="C16" s="85"/>
      <c r="D16" s="85"/>
      <c r="E16" s="85"/>
      <c r="F16" s="85"/>
    </row>
    <row r="17" spans="1:6" ht="18.95" customHeight="1">
      <c r="A17" s="2"/>
      <c r="B17" s="43" t="s">
        <v>32</v>
      </c>
      <c r="C17" s="43" t="s">
        <v>20</v>
      </c>
      <c r="D17" s="43" t="s">
        <v>21</v>
      </c>
      <c r="E17" s="100" t="s">
        <v>115</v>
      </c>
      <c r="F17" s="101"/>
    </row>
    <row r="18" spans="1:6" ht="17.100000000000001" customHeight="1">
      <c r="A18" s="97" t="s">
        <v>116</v>
      </c>
      <c r="B18" s="24">
        <v>0.5625</v>
      </c>
      <c r="C18" s="24" t="s">
        <v>157</v>
      </c>
      <c r="D18" s="52" t="s">
        <v>158</v>
      </c>
      <c r="E18" s="98" t="s">
        <v>118</v>
      </c>
      <c r="F18" s="99"/>
    </row>
    <row r="19" spans="1:6" ht="17.100000000000001" customHeight="1">
      <c r="A19" s="97"/>
      <c r="B19" s="24">
        <v>0.5</v>
      </c>
      <c r="C19" s="24" t="s">
        <v>159</v>
      </c>
      <c r="D19" s="52">
        <v>2</v>
      </c>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0.77083333333333337</v>
      </c>
      <c r="C24" s="24" t="s">
        <v>160</v>
      </c>
      <c r="D24" s="52">
        <v>4</v>
      </c>
      <c r="E24" s="98" t="s">
        <v>161</v>
      </c>
      <c r="F24" s="99"/>
    </row>
    <row r="25" spans="1:6" ht="17.100000000000001" customHeight="1">
      <c r="A25" s="97"/>
      <c r="B25" s="24"/>
      <c r="C25" s="24"/>
      <c r="D25" s="52"/>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162</v>
      </c>
      <c r="D31" s="82" t="s">
        <v>19</v>
      </c>
      <c r="E31" s="43" t="s">
        <v>35</v>
      </c>
      <c r="F31" s="23"/>
    </row>
    <row r="32" spans="1:6" ht="17.100000000000001" customHeight="1">
      <c r="A32" s="93"/>
      <c r="B32" s="19" t="s">
        <v>36</v>
      </c>
      <c r="C32" s="22" t="s">
        <v>125</v>
      </c>
      <c r="D32" s="94"/>
      <c r="E32" s="16" t="s">
        <v>40</v>
      </c>
      <c r="F32" s="23" t="s">
        <v>163</v>
      </c>
    </row>
    <row r="33" spans="1:6" ht="17.100000000000001" customHeight="1">
      <c r="A33" s="93"/>
      <c r="B33" s="20" t="s">
        <v>37</v>
      </c>
      <c r="C33" s="22" t="s">
        <v>127</v>
      </c>
      <c r="D33" s="94"/>
      <c r="E33" s="16" t="s">
        <v>41</v>
      </c>
      <c r="F33" s="23" t="s">
        <v>164</v>
      </c>
    </row>
    <row r="34" spans="1:6" ht="17.100000000000001" customHeight="1">
      <c r="A34" s="83"/>
      <c r="B34" s="20" t="s">
        <v>38</v>
      </c>
      <c r="C34" s="22" t="s">
        <v>165</v>
      </c>
      <c r="D34" s="95"/>
      <c r="E34" s="16" t="s">
        <v>42</v>
      </c>
      <c r="F34" s="23" t="s">
        <v>151</v>
      </c>
    </row>
    <row r="35" spans="1:6" ht="17.100000000000001" customHeight="1">
      <c r="A35" s="84"/>
      <c r="B35" s="20" t="s">
        <v>130</v>
      </c>
      <c r="C35" s="22" t="s">
        <v>131</v>
      </c>
      <c r="D35" s="96"/>
      <c r="E35" s="16" t="s">
        <v>132</v>
      </c>
      <c r="F35" s="23" t="s">
        <v>166</v>
      </c>
    </row>
    <row r="36" spans="1:6" ht="27" customHeight="1">
      <c r="A36" s="85" t="s">
        <v>44</v>
      </c>
      <c r="B36" s="85"/>
      <c r="C36" s="85"/>
      <c r="D36" s="85"/>
      <c r="E36" s="85"/>
      <c r="F36" s="85"/>
    </row>
    <row r="37" spans="1:6" ht="17.100000000000001" customHeight="1">
      <c r="A37" s="82" t="s">
        <v>30</v>
      </c>
      <c r="B37" s="77" t="s">
        <v>397</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t="s">
        <v>196</v>
      </c>
      <c r="C40" s="78"/>
      <c r="D40" s="78"/>
      <c r="E40" s="78"/>
      <c r="F40" s="79"/>
    </row>
    <row r="41" spans="1:6" ht="17.100000000000001" customHeight="1">
      <c r="A41" s="83"/>
      <c r="B41" s="77" t="s">
        <v>167</v>
      </c>
      <c r="C41" s="78"/>
      <c r="D41" s="78"/>
      <c r="E41" s="78"/>
      <c r="F41" s="79"/>
    </row>
    <row r="42" spans="1:6" ht="17.100000000000001" customHeight="1">
      <c r="A42" s="84"/>
      <c r="B42" s="77"/>
      <c r="C42" s="78"/>
      <c r="D42" s="78"/>
      <c r="E42" s="78"/>
      <c r="F42" s="79"/>
    </row>
    <row r="43" spans="1:6" ht="24" customHeight="1">
      <c r="A43" s="85" t="s">
        <v>31</v>
      </c>
      <c r="B43" s="85"/>
      <c r="C43" s="85"/>
      <c r="D43" s="85"/>
      <c r="E43" s="85"/>
      <c r="F43" s="85"/>
    </row>
    <row r="44" spans="1:6" ht="27" customHeight="1">
      <c r="A44" s="44" t="s">
        <v>29</v>
      </c>
      <c r="B44" s="86"/>
      <c r="C44" s="87"/>
      <c r="D44" s="44" t="s">
        <v>19</v>
      </c>
      <c r="E44" s="86"/>
      <c r="F44" s="87"/>
    </row>
    <row r="45" spans="1:6" ht="24" customHeight="1">
      <c r="A45" s="88" t="s">
        <v>11</v>
      </c>
      <c r="B45" s="89"/>
      <c r="C45" s="90"/>
      <c r="D45" s="42" t="s">
        <v>135</v>
      </c>
      <c r="E45" s="91">
        <f>B39</f>
        <v>0</v>
      </c>
      <c r="F45" s="92"/>
    </row>
    <row r="46" spans="1:6" ht="17.100000000000001" customHeight="1">
      <c r="A46" s="75" t="s">
        <v>29</v>
      </c>
      <c r="B46" s="13" t="s">
        <v>2</v>
      </c>
      <c r="C46" s="13" t="s">
        <v>23</v>
      </c>
      <c r="D46" s="75" t="s">
        <v>19</v>
      </c>
      <c r="E46" s="13" t="s">
        <v>136</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7.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16" zoomScale="110" zoomScaleNormal="110" zoomScalePageLayoutView="11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55" t="s">
        <v>4</v>
      </c>
      <c r="B2" s="15">
        <v>42407</v>
      </c>
      <c r="C2" s="5"/>
      <c r="D2" s="15"/>
      <c r="E2" s="6" t="s">
        <v>45</v>
      </c>
      <c r="F2" s="17"/>
      <c r="G2" s="29">
        <f>SUM(D4:D8)+SUM(F4:F8)</f>
        <v>1</v>
      </c>
    </row>
    <row r="3" spans="1:10" ht="24" customHeight="1">
      <c r="A3" s="104" t="s">
        <v>56</v>
      </c>
      <c r="B3" s="105"/>
      <c r="C3" s="25" t="s">
        <v>13</v>
      </c>
      <c r="D3" s="25" t="s">
        <v>47</v>
      </c>
      <c r="E3" s="25" t="s">
        <v>46</v>
      </c>
      <c r="F3" s="7" t="s">
        <v>47</v>
      </c>
    </row>
    <row r="4" spans="1:10" ht="17.100000000000001" customHeight="1">
      <c r="A4" s="55" t="s">
        <v>5</v>
      </c>
      <c r="B4" s="45">
        <v>1608450</v>
      </c>
      <c r="C4" s="46" t="s">
        <v>54</v>
      </c>
      <c r="D4" s="47">
        <v>0.04</v>
      </c>
      <c r="E4" s="48" t="s">
        <v>49</v>
      </c>
      <c r="F4" s="47">
        <v>0.15</v>
      </c>
    </row>
    <row r="5" spans="1:10" ht="17.100000000000001" customHeight="1">
      <c r="A5" s="55" t="s">
        <v>6</v>
      </c>
      <c r="B5" s="49">
        <f>B6-B4</f>
        <v>1025050</v>
      </c>
      <c r="C5" s="48" t="s">
        <v>48</v>
      </c>
      <c r="D5" s="47">
        <v>0.02</v>
      </c>
      <c r="E5" s="48" t="s">
        <v>50</v>
      </c>
      <c r="F5" s="47">
        <v>0.23</v>
      </c>
      <c r="G5" s="30">
        <f>B7+B6</f>
        <v>17362100</v>
      </c>
    </row>
    <row r="6" spans="1:10" ht="17.100000000000001" customHeight="1">
      <c r="A6" s="55" t="s">
        <v>7</v>
      </c>
      <c r="B6" s="49">
        <v>2633500</v>
      </c>
      <c r="C6" s="46" t="s">
        <v>53</v>
      </c>
      <c r="D6" s="47">
        <v>7.0000000000000007E-2</v>
      </c>
      <c r="E6" s="48" t="s">
        <v>51</v>
      </c>
      <c r="F6" s="47">
        <v>0.14000000000000001</v>
      </c>
      <c r="G6" s="50"/>
      <c r="H6" s="32"/>
    </row>
    <row r="7" spans="1:10" ht="17.100000000000001" customHeight="1">
      <c r="A7" s="55" t="s">
        <v>8</v>
      </c>
      <c r="B7" s="28">
        <v>14728600</v>
      </c>
      <c r="C7" s="48" t="s">
        <v>33</v>
      </c>
      <c r="D7" s="47">
        <v>0.16</v>
      </c>
      <c r="E7" s="48" t="s">
        <v>52</v>
      </c>
      <c r="F7" s="47">
        <v>0.17</v>
      </c>
      <c r="G7" s="31"/>
    </row>
    <row r="8" spans="1:10" ht="17.100000000000001" customHeight="1">
      <c r="A8" s="55" t="s">
        <v>12</v>
      </c>
      <c r="B8" s="28">
        <v>72842500</v>
      </c>
      <c r="C8" s="46" t="s">
        <v>34</v>
      </c>
      <c r="D8" s="47">
        <v>0.02</v>
      </c>
      <c r="E8" s="48"/>
      <c r="F8" s="47"/>
    </row>
    <row r="9" spans="1:10" ht="17.100000000000001" customHeight="1">
      <c r="A9" s="55" t="s">
        <v>27</v>
      </c>
      <c r="B9" s="51">
        <f>B7/B8</f>
        <v>0.20219789271373168</v>
      </c>
      <c r="C9" s="46"/>
      <c r="D9" s="47"/>
      <c r="E9" s="48"/>
      <c r="F9" s="12"/>
    </row>
    <row r="10" spans="1:10" ht="27.95" customHeight="1">
      <c r="A10" s="85" t="s">
        <v>25</v>
      </c>
      <c r="B10" s="85"/>
      <c r="C10" s="85"/>
      <c r="D10" s="85"/>
      <c r="E10" s="85"/>
      <c r="F10" s="85"/>
    </row>
    <row r="11" spans="1:10" ht="17.100000000000001" customHeight="1">
      <c r="A11" s="97" t="s">
        <v>26</v>
      </c>
      <c r="B11" s="55" t="s">
        <v>18</v>
      </c>
      <c r="C11" s="55" t="s">
        <v>14</v>
      </c>
      <c r="D11" s="55" t="s">
        <v>17</v>
      </c>
      <c r="E11" s="55"/>
      <c r="F11" s="16" t="s">
        <v>9</v>
      </c>
    </row>
    <row r="12" spans="1:10" ht="17.100000000000001" customHeight="1">
      <c r="A12" s="97"/>
      <c r="B12" s="21" t="s">
        <v>108</v>
      </c>
      <c r="C12" s="17" t="s">
        <v>264</v>
      </c>
      <c r="D12" s="106" t="s">
        <v>15</v>
      </c>
      <c r="E12" s="21" t="s">
        <v>169</v>
      </c>
      <c r="F12" s="17">
        <v>8</v>
      </c>
      <c r="J12" s="38">
        <v>93050750</v>
      </c>
    </row>
    <row r="13" spans="1:10" ht="17.100000000000001" customHeight="1">
      <c r="A13" s="97"/>
      <c r="B13" s="21" t="s">
        <v>110</v>
      </c>
      <c r="C13" s="17" t="s">
        <v>264</v>
      </c>
      <c r="D13" s="106"/>
      <c r="E13" s="21"/>
      <c r="F13" s="17"/>
    </row>
    <row r="14" spans="1:10" ht="17.100000000000001" customHeight="1">
      <c r="A14" s="97"/>
      <c r="B14" s="21" t="s">
        <v>111</v>
      </c>
      <c r="C14" s="17" t="s">
        <v>267</v>
      </c>
      <c r="D14" s="106" t="s">
        <v>16</v>
      </c>
      <c r="E14" s="21" t="s">
        <v>170</v>
      </c>
      <c r="F14" s="34">
        <v>0</v>
      </c>
    </row>
    <row r="15" spans="1:10" ht="17.100000000000001" customHeight="1">
      <c r="A15" s="97"/>
      <c r="B15" s="21" t="s">
        <v>114</v>
      </c>
      <c r="C15" s="17" t="s">
        <v>80</v>
      </c>
      <c r="D15" s="106"/>
      <c r="E15" s="21"/>
      <c r="F15" s="34"/>
    </row>
    <row r="16" spans="1:10" ht="27.95" customHeight="1">
      <c r="A16" s="85"/>
      <c r="B16" s="85"/>
      <c r="C16" s="85"/>
      <c r="D16" s="85"/>
      <c r="E16" s="85"/>
      <c r="F16" s="85"/>
    </row>
    <row r="17" spans="1:6" ht="18.95" customHeight="1">
      <c r="A17" s="2"/>
      <c r="B17" s="55" t="s">
        <v>32</v>
      </c>
      <c r="C17" s="55" t="s">
        <v>20</v>
      </c>
      <c r="D17" s="55" t="s">
        <v>21</v>
      </c>
      <c r="E17" s="100" t="s">
        <v>22</v>
      </c>
      <c r="F17" s="101"/>
    </row>
    <row r="18" spans="1:6" ht="17.100000000000001" customHeight="1">
      <c r="A18" s="97" t="s">
        <v>28</v>
      </c>
      <c r="B18" s="24"/>
      <c r="C18" s="24"/>
      <c r="D18" s="52"/>
      <c r="E18" s="98"/>
      <c r="F18" s="99"/>
    </row>
    <row r="19" spans="1:6" ht="17.100000000000001" customHeight="1">
      <c r="A19" s="97"/>
      <c r="B19" s="24"/>
      <c r="C19" s="24"/>
      <c r="D19" s="52"/>
      <c r="E19" s="98"/>
      <c r="F19" s="99"/>
    </row>
    <row r="20" spans="1:6" ht="17.100000000000001" customHeight="1">
      <c r="A20" s="97"/>
      <c r="B20" s="24"/>
      <c r="C20" s="24"/>
      <c r="D20" s="52"/>
      <c r="E20" s="98"/>
      <c r="F20" s="99"/>
    </row>
    <row r="21" spans="1:6" ht="17.100000000000001" customHeight="1">
      <c r="A21" s="97"/>
      <c r="B21" s="24"/>
      <c r="C21" s="24"/>
      <c r="D21" s="52"/>
      <c r="E21" s="98"/>
      <c r="F21" s="99"/>
    </row>
    <row r="22" spans="1:6" ht="17.100000000000001" customHeight="1">
      <c r="A22" s="97"/>
      <c r="B22" s="24"/>
      <c r="C22" s="24"/>
      <c r="D22" s="52"/>
      <c r="E22" s="98"/>
      <c r="F22" s="99"/>
    </row>
    <row r="23" spans="1:6" ht="17.100000000000001" customHeight="1">
      <c r="A23" s="102"/>
      <c r="B23" s="24"/>
      <c r="C23" s="17"/>
      <c r="D23" s="52"/>
      <c r="E23" s="98"/>
      <c r="F23" s="99"/>
    </row>
    <row r="24" spans="1:6" ht="17.100000000000001" customHeight="1">
      <c r="A24" s="97" t="s">
        <v>0</v>
      </c>
      <c r="B24" s="24">
        <v>0.8125</v>
      </c>
      <c r="C24" s="24" t="s">
        <v>171</v>
      </c>
      <c r="D24" s="52">
        <v>3</v>
      </c>
      <c r="E24" s="98"/>
      <c r="F24" s="99"/>
    </row>
    <row r="25" spans="1:6" ht="17.100000000000001" customHeight="1">
      <c r="A25" s="97"/>
      <c r="B25" s="24">
        <v>0.83333333333333337</v>
      </c>
      <c r="C25" s="24" t="s">
        <v>172</v>
      </c>
      <c r="D25" s="52">
        <v>4</v>
      </c>
      <c r="E25" s="98" t="s">
        <v>173</v>
      </c>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131</v>
      </c>
      <c r="D31" s="82" t="s">
        <v>19</v>
      </c>
      <c r="E31" s="55" t="s">
        <v>35</v>
      </c>
      <c r="F31" s="23" t="s">
        <v>199</v>
      </c>
    </row>
    <row r="32" spans="1:6" ht="17.100000000000001" customHeight="1">
      <c r="A32" s="93"/>
      <c r="B32" s="19" t="s">
        <v>36</v>
      </c>
      <c r="C32" s="22" t="s">
        <v>197</v>
      </c>
      <c r="D32" s="94"/>
      <c r="E32" s="16" t="s">
        <v>40</v>
      </c>
      <c r="F32" s="23" t="s">
        <v>200</v>
      </c>
    </row>
    <row r="33" spans="1:6" ht="17.100000000000001" customHeight="1">
      <c r="A33" s="93"/>
      <c r="B33" s="20" t="s">
        <v>37</v>
      </c>
      <c r="C33" s="22" t="s">
        <v>57</v>
      </c>
      <c r="D33" s="94"/>
      <c r="E33" s="16" t="s">
        <v>41</v>
      </c>
      <c r="F33" s="23" t="s">
        <v>201</v>
      </c>
    </row>
    <row r="34" spans="1:6" ht="17.100000000000001" customHeight="1">
      <c r="A34" s="83"/>
      <c r="B34" s="20" t="s">
        <v>38</v>
      </c>
      <c r="C34" s="22" t="s">
        <v>198</v>
      </c>
      <c r="D34" s="95"/>
      <c r="E34" s="16" t="s">
        <v>42</v>
      </c>
      <c r="F34" s="23"/>
    </row>
    <row r="35" spans="1:6" ht="17.100000000000001" customHeight="1">
      <c r="A35" s="84"/>
      <c r="B35" s="20" t="s">
        <v>39</v>
      </c>
      <c r="C35" s="22" t="s">
        <v>193</v>
      </c>
      <c r="D35" s="96"/>
      <c r="E35" s="16" t="s">
        <v>43</v>
      </c>
      <c r="F35" s="23"/>
    </row>
    <row r="36" spans="1:6" ht="27" customHeight="1">
      <c r="A36" s="85" t="s">
        <v>44</v>
      </c>
      <c r="B36" s="85"/>
      <c r="C36" s="85"/>
      <c r="D36" s="85"/>
      <c r="E36" s="85"/>
      <c r="F36" s="85"/>
    </row>
    <row r="37" spans="1:6" ht="17.100000000000001" customHeight="1">
      <c r="A37" s="82" t="s">
        <v>30</v>
      </c>
      <c r="B37" s="77" t="s">
        <v>398</v>
      </c>
      <c r="C37" s="78"/>
      <c r="D37" s="78"/>
      <c r="E37" s="78"/>
      <c r="F37" s="79"/>
    </row>
    <row r="38" spans="1:6" ht="17.100000000000001" customHeight="1">
      <c r="A38" s="83"/>
      <c r="B38" s="77" t="s">
        <v>399</v>
      </c>
      <c r="C38" s="78"/>
      <c r="D38" s="78"/>
      <c r="E38" s="78"/>
      <c r="F38" s="79"/>
    </row>
    <row r="39" spans="1:6" ht="17.100000000000001" customHeight="1">
      <c r="A39" s="84"/>
      <c r="B39" s="77" t="s">
        <v>400</v>
      </c>
      <c r="C39" s="80"/>
      <c r="D39" s="80"/>
      <c r="E39" s="80"/>
      <c r="F39" s="81"/>
    </row>
    <row r="40" spans="1:6" ht="17.100000000000001" customHeight="1">
      <c r="A40" s="82" t="s">
        <v>19</v>
      </c>
      <c r="B40" s="77" t="s">
        <v>196</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56" t="s">
        <v>29</v>
      </c>
      <c r="B44" s="86"/>
      <c r="C44" s="87"/>
      <c r="D44" s="56" t="s">
        <v>19</v>
      </c>
      <c r="E44" s="86"/>
      <c r="F44" s="87"/>
    </row>
    <row r="45" spans="1:6" ht="24" customHeight="1">
      <c r="A45" s="88" t="s">
        <v>11</v>
      </c>
      <c r="B45" s="89"/>
      <c r="C45" s="90"/>
      <c r="D45" s="54" t="s">
        <v>10</v>
      </c>
      <c r="E45" s="91" t="str">
        <f>B39</f>
        <v>* 정동수 사원, 연어 그라브락스 작업</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8.xml><?xml version="1.0" encoding="utf-8"?>
<worksheet xmlns="http://schemas.openxmlformats.org/spreadsheetml/2006/main" xmlns:r="http://schemas.openxmlformats.org/officeDocument/2006/relationships">
  <sheetPr enableFormatConditionsCalculation="0">
    <pageSetUpPr fitToPage="1"/>
  </sheetPr>
  <dimension ref="A1:G7"/>
  <sheetViews>
    <sheetView workbookViewId="0">
      <selection activeCell="C35" sqref="C35"/>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7" ht="36" customHeight="1">
      <c r="A1" s="103"/>
      <c r="B1" s="103"/>
      <c r="C1" s="103"/>
      <c r="D1" s="103"/>
      <c r="E1" s="103"/>
      <c r="F1" s="103"/>
    </row>
    <row r="2" spans="1:7" ht="20.100000000000001" customHeight="1">
      <c r="A2" s="55" t="s">
        <v>4</v>
      </c>
      <c r="B2" s="15">
        <v>42408</v>
      </c>
      <c r="C2" s="124" t="s">
        <v>174</v>
      </c>
      <c r="D2" s="125"/>
      <c r="E2" s="125"/>
      <c r="F2" s="126"/>
      <c r="G2" s="29" t="e">
        <f>SUM(#REF!)+SUM(#REF!)</f>
        <v>#REF!</v>
      </c>
    </row>
    <row r="3" spans="1:7" ht="15" customHeight="1"/>
    <row r="4" spans="1:7" ht="15" customHeight="1">
      <c r="F4" s="1" t="s">
        <v>1</v>
      </c>
    </row>
    <row r="5" spans="1:7" ht="15" customHeight="1"/>
    <row r="6" spans="1:7" ht="15" customHeight="1"/>
    <row r="7" spans="1:7" ht="15" customHeight="1"/>
  </sheetData>
  <mergeCells count="2">
    <mergeCell ref="C2:F2"/>
    <mergeCell ref="A1:F1"/>
  </mergeCells>
  <phoneticPr fontId="19" type="noConversion"/>
  <pageMargins left="0.75000000000000011" right="0.75000000000000011" top="1" bottom="1" header="0.5" footer="0.5"/>
  <pageSetup paperSize="9" scale="60" orientation="portrait" horizontalDpi="4294967292" verticalDpi="4294967292" r:id="rId1"/>
</worksheet>
</file>

<file path=xl/worksheets/sheet9.xml><?xml version="1.0" encoding="utf-8"?>
<worksheet xmlns="http://schemas.openxmlformats.org/spreadsheetml/2006/main" xmlns:r="http://schemas.openxmlformats.org/officeDocument/2006/relationships">
  <sheetPr enableFormatConditionsCalculation="0">
    <pageSetUpPr fitToPage="1"/>
  </sheetPr>
  <dimension ref="A1:J54"/>
  <sheetViews>
    <sheetView topLeftCell="A25" zoomScale="110" zoomScaleNormal="110" zoomScalePageLayoutView="110" workbookViewId="0">
      <selection sqref="A1:F1"/>
    </sheetView>
  </sheetViews>
  <sheetFormatPr defaultColWidth="11.44140625" defaultRowHeight="17.25"/>
  <cols>
    <col min="1" max="1" width="12.77734375" customWidth="1"/>
    <col min="2" max="2" width="18.6640625" style="4" customWidth="1"/>
    <col min="3" max="3" width="27.77734375" style="4" customWidth="1"/>
    <col min="4" max="4" width="11.77734375" style="4" customWidth="1"/>
    <col min="5" max="5" width="18.44140625" style="4" customWidth="1"/>
    <col min="6" max="6" width="33.109375" style="1" customWidth="1"/>
    <col min="7" max="7" width="16.77734375" customWidth="1"/>
  </cols>
  <sheetData>
    <row r="1" spans="1:10" ht="36" customHeight="1">
      <c r="A1" s="103"/>
      <c r="B1" s="103"/>
      <c r="C1" s="103"/>
      <c r="D1" s="103"/>
      <c r="E1" s="103"/>
      <c r="F1" s="103"/>
    </row>
    <row r="2" spans="1:10" ht="20.100000000000001" customHeight="1">
      <c r="A2" s="55" t="s">
        <v>4</v>
      </c>
      <c r="B2" s="15">
        <v>42409</v>
      </c>
      <c r="C2" s="5"/>
      <c r="D2" s="15"/>
      <c r="E2" s="6" t="s">
        <v>45</v>
      </c>
      <c r="F2" s="17"/>
      <c r="G2" s="29">
        <f>SUM(D4:D8)+SUM(F4:F8)</f>
        <v>1</v>
      </c>
    </row>
    <row r="3" spans="1:10" ht="24" customHeight="1">
      <c r="A3" s="104" t="s">
        <v>56</v>
      </c>
      <c r="B3" s="105"/>
      <c r="C3" s="25" t="s">
        <v>13</v>
      </c>
      <c r="D3" s="25" t="s">
        <v>47</v>
      </c>
      <c r="E3" s="25" t="s">
        <v>46</v>
      </c>
      <c r="F3" s="7" t="s">
        <v>47</v>
      </c>
    </row>
    <row r="4" spans="1:10" ht="17.100000000000001" customHeight="1">
      <c r="A4" s="55" t="s">
        <v>5</v>
      </c>
      <c r="B4" s="45">
        <v>1641900</v>
      </c>
      <c r="C4" s="46" t="s">
        <v>54</v>
      </c>
      <c r="D4" s="47">
        <v>0.04</v>
      </c>
      <c r="E4" s="48" t="s">
        <v>49</v>
      </c>
      <c r="F4" s="47">
        <v>0.14000000000000001</v>
      </c>
    </row>
    <row r="5" spans="1:10" ht="17.100000000000001" customHeight="1">
      <c r="A5" s="55" t="s">
        <v>6</v>
      </c>
      <c r="B5" s="49">
        <f>B6-B4</f>
        <v>2501600</v>
      </c>
      <c r="C5" s="48" t="s">
        <v>48</v>
      </c>
      <c r="D5" s="47">
        <v>0.11</v>
      </c>
      <c r="E5" s="48" t="s">
        <v>50</v>
      </c>
      <c r="F5" s="47">
        <v>0.14000000000000001</v>
      </c>
      <c r="G5" s="30">
        <f>B7+B6</f>
        <v>23015600</v>
      </c>
    </row>
    <row r="6" spans="1:10" ht="17.100000000000001" customHeight="1">
      <c r="A6" s="55" t="s">
        <v>7</v>
      </c>
      <c r="B6" s="49">
        <v>4143500</v>
      </c>
      <c r="C6" s="46" t="s">
        <v>53</v>
      </c>
      <c r="D6" s="47">
        <v>7.0000000000000007E-2</v>
      </c>
      <c r="E6" s="48" t="s">
        <v>51</v>
      </c>
      <c r="F6" s="47">
        <v>7.0000000000000007E-2</v>
      </c>
      <c r="G6" s="50"/>
      <c r="H6" s="32"/>
    </row>
    <row r="7" spans="1:10" ht="17.100000000000001" customHeight="1">
      <c r="A7" s="55" t="s">
        <v>8</v>
      </c>
      <c r="B7" s="28">
        <v>18872100</v>
      </c>
      <c r="C7" s="48" t="s">
        <v>33</v>
      </c>
      <c r="D7" s="47">
        <v>0.27</v>
      </c>
      <c r="E7" s="48" t="s">
        <v>52</v>
      </c>
      <c r="F7" s="47">
        <v>0.13</v>
      </c>
      <c r="G7" s="31"/>
    </row>
    <row r="8" spans="1:10" ht="17.100000000000001" customHeight="1">
      <c r="A8" s="55" t="s">
        <v>12</v>
      </c>
      <c r="B8" s="28">
        <v>72842500</v>
      </c>
      <c r="C8" s="46" t="s">
        <v>34</v>
      </c>
      <c r="D8" s="47">
        <v>0.03</v>
      </c>
      <c r="E8" s="48"/>
      <c r="F8" s="47"/>
    </row>
    <row r="9" spans="1:10" ht="17.100000000000001" customHeight="1">
      <c r="A9" s="55" t="s">
        <v>27</v>
      </c>
      <c r="B9" s="51">
        <f>B7/B8</f>
        <v>0.25908089370902976</v>
      </c>
      <c r="C9" s="46"/>
      <c r="D9" s="47"/>
      <c r="E9" s="48"/>
      <c r="F9" s="12"/>
    </row>
    <row r="10" spans="1:10" ht="27.95" customHeight="1">
      <c r="A10" s="85" t="s">
        <v>25</v>
      </c>
      <c r="B10" s="85"/>
      <c r="C10" s="85"/>
      <c r="D10" s="85"/>
      <c r="E10" s="85"/>
      <c r="F10" s="85"/>
    </row>
    <row r="11" spans="1:10" ht="17.100000000000001" customHeight="1">
      <c r="A11" s="97" t="s">
        <v>26</v>
      </c>
      <c r="B11" s="55" t="s">
        <v>18</v>
      </c>
      <c r="C11" s="55" t="s">
        <v>14</v>
      </c>
      <c r="D11" s="55" t="s">
        <v>17</v>
      </c>
      <c r="E11" s="55"/>
      <c r="F11" s="16" t="s">
        <v>9</v>
      </c>
    </row>
    <row r="12" spans="1:10" ht="17.100000000000001" customHeight="1">
      <c r="A12" s="97"/>
      <c r="B12" s="21" t="s">
        <v>108</v>
      </c>
      <c r="C12" s="17" t="s">
        <v>81</v>
      </c>
      <c r="D12" s="106" t="s">
        <v>15</v>
      </c>
      <c r="E12" s="21" t="s">
        <v>175</v>
      </c>
      <c r="F12" s="17">
        <v>6</v>
      </c>
      <c r="J12" s="38">
        <v>93050750</v>
      </c>
    </row>
    <row r="13" spans="1:10" ht="17.100000000000001" customHeight="1">
      <c r="A13" s="97"/>
      <c r="B13" s="21" t="s">
        <v>110</v>
      </c>
      <c r="C13" s="17" t="s">
        <v>268</v>
      </c>
      <c r="D13" s="106"/>
      <c r="E13" s="21" t="s">
        <v>176</v>
      </c>
      <c r="F13" s="17">
        <v>13</v>
      </c>
    </row>
    <row r="14" spans="1:10" ht="17.100000000000001" customHeight="1">
      <c r="A14" s="97"/>
      <c r="B14" s="21" t="s">
        <v>111</v>
      </c>
      <c r="C14" s="17" t="s">
        <v>267</v>
      </c>
      <c r="D14" s="106" t="s">
        <v>16</v>
      </c>
      <c r="E14" s="21"/>
      <c r="F14" s="34"/>
    </row>
    <row r="15" spans="1:10" ht="17.100000000000001" customHeight="1">
      <c r="A15" s="97"/>
      <c r="B15" s="21" t="s">
        <v>114</v>
      </c>
      <c r="C15" s="17" t="s">
        <v>269</v>
      </c>
      <c r="D15" s="106"/>
      <c r="E15" s="21"/>
      <c r="F15" s="34"/>
    </row>
    <row r="16" spans="1:10" ht="27.95" customHeight="1">
      <c r="A16" s="85"/>
      <c r="B16" s="85"/>
      <c r="C16" s="85"/>
      <c r="D16" s="85"/>
      <c r="E16" s="85"/>
      <c r="F16" s="85"/>
    </row>
    <row r="17" spans="1:6" ht="18.95" customHeight="1">
      <c r="A17" s="2"/>
      <c r="B17" s="55" t="s">
        <v>32</v>
      </c>
      <c r="C17" s="55" t="s">
        <v>20</v>
      </c>
      <c r="D17" s="55" t="s">
        <v>21</v>
      </c>
      <c r="E17" s="100" t="s">
        <v>22</v>
      </c>
      <c r="F17" s="101"/>
    </row>
    <row r="18" spans="1:6" ht="17.100000000000001" customHeight="1">
      <c r="A18" s="97" t="s">
        <v>28</v>
      </c>
      <c r="B18" s="24">
        <v>0.5</v>
      </c>
      <c r="C18" s="24" t="s">
        <v>177</v>
      </c>
      <c r="D18" s="52" t="s">
        <v>178</v>
      </c>
      <c r="E18" s="98" t="s">
        <v>179</v>
      </c>
      <c r="F18" s="99"/>
    </row>
    <row r="19" spans="1:6" ht="17.100000000000001" customHeight="1">
      <c r="A19" s="97"/>
      <c r="B19" s="24">
        <v>0.5</v>
      </c>
      <c r="C19" s="24" t="s">
        <v>180</v>
      </c>
      <c r="D19" s="52" t="s">
        <v>181</v>
      </c>
      <c r="E19" s="98"/>
      <c r="F19" s="99"/>
    </row>
    <row r="20" spans="1:6" ht="17.100000000000001" customHeight="1">
      <c r="A20" s="97"/>
      <c r="B20" s="24">
        <v>0.5</v>
      </c>
      <c r="C20" s="24" t="s">
        <v>182</v>
      </c>
      <c r="D20" s="52">
        <v>5</v>
      </c>
      <c r="E20" s="98"/>
      <c r="F20" s="99"/>
    </row>
    <row r="21" spans="1:6" ht="17.100000000000001" customHeight="1">
      <c r="A21" s="97"/>
      <c r="B21" s="24">
        <v>0.54166666666666663</v>
      </c>
      <c r="C21" s="24" t="s">
        <v>183</v>
      </c>
      <c r="D21" s="52">
        <v>6</v>
      </c>
      <c r="E21" s="98"/>
      <c r="F21" s="99"/>
    </row>
    <row r="22" spans="1:6" ht="17.100000000000001" customHeight="1">
      <c r="A22" s="97"/>
      <c r="B22" s="24">
        <v>0.54166666666666663</v>
      </c>
      <c r="C22" s="24" t="s">
        <v>184</v>
      </c>
      <c r="D22" s="52">
        <v>4</v>
      </c>
      <c r="E22" s="98"/>
      <c r="F22" s="99"/>
    </row>
    <row r="23" spans="1:6" ht="17.100000000000001" customHeight="1">
      <c r="A23" s="102"/>
      <c r="B23" s="24">
        <v>0.60416666666666663</v>
      </c>
      <c r="C23" s="17" t="s">
        <v>185</v>
      </c>
      <c r="D23" s="52">
        <v>2</v>
      </c>
      <c r="E23" s="98"/>
      <c r="F23" s="99"/>
    </row>
    <row r="24" spans="1:6" ht="17.100000000000001" customHeight="1">
      <c r="A24" s="97" t="s">
        <v>0</v>
      </c>
      <c r="B24" s="24">
        <v>0.83333333333333337</v>
      </c>
      <c r="C24" s="24" t="s">
        <v>186</v>
      </c>
      <c r="D24" s="52" t="s">
        <v>187</v>
      </c>
      <c r="E24" s="98"/>
      <c r="F24" s="99"/>
    </row>
    <row r="25" spans="1:6" ht="17.100000000000001" customHeight="1">
      <c r="A25" s="97"/>
      <c r="B25" s="24"/>
      <c r="C25" s="24"/>
      <c r="D25" s="52"/>
      <c r="E25" s="98"/>
      <c r="F25" s="99"/>
    </row>
    <row r="26" spans="1:6" ht="17.100000000000001" customHeight="1">
      <c r="A26" s="97"/>
      <c r="B26" s="24"/>
      <c r="C26" s="24"/>
      <c r="D26" s="52"/>
      <c r="E26" s="98"/>
      <c r="F26" s="99"/>
    </row>
    <row r="27" spans="1:6" ht="17.100000000000001" customHeight="1">
      <c r="A27" s="97"/>
      <c r="B27" s="24"/>
      <c r="C27" s="24"/>
      <c r="D27" s="52"/>
      <c r="E27" s="98"/>
      <c r="F27" s="99"/>
    </row>
    <row r="28" spans="1:6" ht="17.100000000000001" customHeight="1">
      <c r="A28" s="97"/>
      <c r="B28" s="24"/>
      <c r="C28" s="24"/>
      <c r="D28" s="52"/>
      <c r="E28" s="98"/>
      <c r="F28" s="99"/>
    </row>
    <row r="29" spans="1:6" ht="17.100000000000001" customHeight="1">
      <c r="A29" s="97"/>
      <c r="B29" s="24"/>
      <c r="C29" s="24"/>
      <c r="D29" s="52"/>
      <c r="E29" s="98"/>
      <c r="F29" s="99"/>
    </row>
    <row r="30" spans="1:6" ht="26.1" customHeight="1">
      <c r="A30" s="85" t="s">
        <v>44</v>
      </c>
      <c r="B30" s="85"/>
      <c r="C30" s="85"/>
      <c r="D30" s="85"/>
      <c r="E30" s="85"/>
      <c r="F30" s="85"/>
    </row>
    <row r="31" spans="1:6" ht="17.100000000000001" customHeight="1">
      <c r="A31" s="82" t="s">
        <v>29</v>
      </c>
      <c r="B31" s="18" t="s">
        <v>35</v>
      </c>
      <c r="C31" s="22" t="s">
        <v>191</v>
      </c>
      <c r="D31" s="82" t="s">
        <v>19</v>
      </c>
      <c r="E31" s="55" t="s">
        <v>35</v>
      </c>
      <c r="F31" s="23" t="s">
        <v>188</v>
      </c>
    </row>
    <row r="32" spans="1:6" ht="17.100000000000001" customHeight="1">
      <c r="A32" s="93"/>
      <c r="B32" s="19" t="s">
        <v>36</v>
      </c>
      <c r="C32" s="22" t="s">
        <v>192</v>
      </c>
      <c r="D32" s="94"/>
      <c r="E32" s="16" t="s">
        <v>40</v>
      </c>
      <c r="F32" s="23" t="s">
        <v>189</v>
      </c>
    </row>
    <row r="33" spans="1:6" ht="17.100000000000001" customHeight="1">
      <c r="A33" s="93"/>
      <c r="B33" s="20" t="s">
        <v>37</v>
      </c>
      <c r="C33" s="22" t="s">
        <v>193</v>
      </c>
      <c r="D33" s="94"/>
      <c r="E33" s="16" t="s">
        <v>41</v>
      </c>
      <c r="F33" s="23" t="s">
        <v>190</v>
      </c>
    </row>
    <row r="34" spans="1:6" ht="17.100000000000001" customHeight="1">
      <c r="A34" s="83"/>
      <c r="B34" s="20" t="s">
        <v>38</v>
      </c>
      <c r="C34" s="22" t="s">
        <v>194</v>
      </c>
      <c r="D34" s="95"/>
      <c r="E34" s="16" t="s">
        <v>42</v>
      </c>
      <c r="F34" s="23"/>
    </row>
    <row r="35" spans="1:6" ht="17.100000000000001" customHeight="1">
      <c r="A35" s="84"/>
      <c r="B35" s="20" t="s">
        <v>39</v>
      </c>
      <c r="C35" s="22" t="s">
        <v>195</v>
      </c>
      <c r="D35" s="96"/>
      <c r="E35" s="16" t="s">
        <v>43</v>
      </c>
      <c r="F35" s="23"/>
    </row>
    <row r="36" spans="1:6" ht="27" customHeight="1">
      <c r="A36" s="85" t="s">
        <v>44</v>
      </c>
      <c r="B36" s="85"/>
      <c r="C36" s="85"/>
      <c r="D36" s="85"/>
      <c r="E36" s="85"/>
      <c r="F36" s="85"/>
    </row>
    <row r="37" spans="1:6" ht="17.100000000000001" customHeight="1">
      <c r="A37" s="82" t="s">
        <v>30</v>
      </c>
      <c r="B37" s="77" t="s">
        <v>401</v>
      </c>
      <c r="C37" s="78"/>
      <c r="D37" s="78"/>
      <c r="E37" s="78"/>
      <c r="F37" s="79"/>
    </row>
    <row r="38" spans="1:6" ht="17.100000000000001" customHeight="1">
      <c r="A38" s="83"/>
      <c r="B38" s="77"/>
      <c r="C38" s="78"/>
      <c r="D38" s="78"/>
      <c r="E38" s="78"/>
      <c r="F38" s="79"/>
    </row>
    <row r="39" spans="1:6" ht="17.100000000000001" customHeight="1">
      <c r="A39" s="84"/>
      <c r="B39" s="77"/>
      <c r="C39" s="80"/>
      <c r="D39" s="80"/>
      <c r="E39" s="80"/>
      <c r="F39" s="81"/>
    </row>
    <row r="40" spans="1:6" ht="17.100000000000001" customHeight="1">
      <c r="A40" s="82" t="s">
        <v>19</v>
      </c>
      <c r="B40" s="77" t="s">
        <v>196</v>
      </c>
      <c r="C40" s="78"/>
      <c r="D40" s="78"/>
      <c r="E40" s="78"/>
      <c r="F40" s="79"/>
    </row>
    <row r="41" spans="1:6" ht="17.100000000000001" customHeight="1">
      <c r="A41" s="83"/>
      <c r="B41" s="77"/>
      <c r="C41" s="78"/>
      <c r="D41" s="78"/>
      <c r="E41" s="78"/>
      <c r="F41" s="79"/>
    </row>
    <row r="42" spans="1:6" ht="17.100000000000001" customHeight="1">
      <c r="A42" s="84"/>
      <c r="B42" s="77"/>
      <c r="C42" s="80"/>
      <c r="D42" s="80"/>
      <c r="E42" s="80"/>
      <c r="F42" s="81"/>
    </row>
    <row r="43" spans="1:6" ht="24" customHeight="1">
      <c r="A43" s="85" t="s">
        <v>31</v>
      </c>
      <c r="B43" s="85"/>
      <c r="C43" s="85"/>
      <c r="D43" s="85"/>
      <c r="E43" s="85"/>
      <c r="F43" s="85"/>
    </row>
    <row r="44" spans="1:6" ht="27" customHeight="1">
      <c r="A44" s="56" t="s">
        <v>29</v>
      </c>
      <c r="B44" s="86"/>
      <c r="C44" s="87"/>
      <c r="D44" s="56" t="s">
        <v>19</v>
      </c>
      <c r="E44" s="86"/>
      <c r="F44" s="87"/>
    </row>
    <row r="45" spans="1:6" ht="24" customHeight="1">
      <c r="A45" s="88" t="s">
        <v>11</v>
      </c>
      <c r="B45" s="89"/>
      <c r="C45" s="90"/>
      <c r="D45" s="54" t="s">
        <v>10</v>
      </c>
      <c r="E45" s="91">
        <f>B39</f>
        <v>0</v>
      </c>
      <c r="F45" s="92"/>
    </row>
    <row r="46" spans="1:6" ht="17.100000000000001" customHeight="1">
      <c r="A46" s="75" t="s">
        <v>29</v>
      </c>
      <c r="B46" s="13" t="s">
        <v>2</v>
      </c>
      <c r="C46" s="13" t="s">
        <v>23</v>
      </c>
      <c r="D46" s="75" t="s">
        <v>19</v>
      </c>
      <c r="E46" s="13" t="s">
        <v>24</v>
      </c>
      <c r="F46" s="13" t="s">
        <v>3</v>
      </c>
    </row>
    <row r="47" spans="1:6" ht="17.100000000000001" customHeight="1">
      <c r="A47" s="75"/>
      <c r="B47" s="53"/>
      <c r="C47" s="53"/>
      <c r="D47" s="76"/>
      <c r="E47" s="53"/>
      <c r="F47" s="14"/>
    </row>
    <row r="48" spans="1:6" ht="17.100000000000001" customHeight="1">
      <c r="A48" s="75"/>
      <c r="B48" s="53"/>
      <c r="C48" s="53"/>
      <c r="D48" s="76"/>
      <c r="E48" s="53"/>
      <c r="F48" s="14"/>
    </row>
    <row r="49" spans="1:6" ht="17.100000000000001" customHeight="1">
      <c r="A49" s="75"/>
      <c r="B49" s="53"/>
      <c r="C49" s="53"/>
      <c r="D49" s="76"/>
      <c r="E49" s="53"/>
      <c r="F49" s="14"/>
    </row>
    <row r="50" spans="1:6" ht="15" customHeight="1"/>
    <row r="51" spans="1:6" ht="15" customHeight="1">
      <c r="F51" s="1" t="s">
        <v>1</v>
      </c>
    </row>
    <row r="52" spans="1:6" ht="15" customHeight="1"/>
    <row r="53" spans="1:6" ht="15" customHeight="1"/>
    <row r="54" spans="1:6" ht="15" customHeight="1"/>
  </sheetData>
  <mergeCells count="41">
    <mergeCell ref="A1:F1"/>
    <mergeCell ref="A3:B3"/>
    <mergeCell ref="A10:F10"/>
    <mergeCell ref="A11:A15"/>
    <mergeCell ref="D12:D13"/>
    <mergeCell ref="D14:D15"/>
    <mergeCell ref="A16:F16"/>
    <mergeCell ref="E17:F17"/>
    <mergeCell ref="A18:A23"/>
    <mergeCell ref="E18:F18"/>
    <mergeCell ref="E19:F19"/>
    <mergeCell ref="E20:F20"/>
    <mergeCell ref="E21:F21"/>
    <mergeCell ref="E22:F22"/>
    <mergeCell ref="E23:F23"/>
    <mergeCell ref="A24:A29"/>
    <mergeCell ref="E24:F24"/>
    <mergeCell ref="E25:F25"/>
    <mergeCell ref="E26:F26"/>
    <mergeCell ref="E27:F27"/>
    <mergeCell ref="E28:F28"/>
    <mergeCell ref="E29:F29"/>
    <mergeCell ref="A30:F30"/>
    <mergeCell ref="A31:A35"/>
    <mergeCell ref="D31:D35"/>
    <mergeCell ref="A36:F36"/>
    <mergeCell ref="A37:A39"/>
    <mergeCell ref="B37:F37"/>
    <mergeCell ref="B38:F38"/>
    <mergeCell ref="B39:F39"/>
    <mergeCell ref="A45:C45"/>
    <mergeCell ref="E45:F45"/>
    <mergeCell ref="A46:A49"/>
    <mergeCell ref="D46:D49"/>
    <mergeCell ref="A40:A42"/>
    <mergeCell ref="B40:F40"/>
    <mergeCell ref="B41:F41"/>
    <mergeCell ref="B42:F42"/>
    <mergeCell ref="A43:F43"/>
    <mergeCell ref="B44:C44"/>
    <mergeCell ref="E44:F44"/>
  </mergeCells>
  <phoneticPr fontId="19" type="noConversion"/>
  <pageMargins left="0.75000000000000011" right="0.75000000000000011" top="1" bottom="1" header="0.5" footer="0.5"/>
  <pageSetup paperSize="9" scale="60"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29</vt:i4>
      </vt:variant>
      <vt:variant>
        <vt:lpstr>이름이 지정된 범위</vt:lpstr>
      </vt:variant>
      <vt:variant>
        <vt:i4>29</vt:i4>
      </vt:variant>
    </vt:vector>
  </HeadingPairs>
  <TitlesOfParts>
    <vt:vector size="58" baseType="lpstr">
      <vt:lpstr>0201</vt:lpstr>
      <vt:lpstr>0202</vt:lpstr>
      <vt:lpstr>0203</vt:lpstr>
      <vt:lpstr>0204</vt:lpstr>
      <vt:lpstr>0205</vt:lpstr>
      <vt:lpstr>0206</vt:lpstr>
      <vt:lpstr>0207</vt:lpstr>
      <vt:lpstr>0208-설당일</vt:lpstr>
      <vt:lpstr>0209</vt:lpstr>
      <vt:lpstr>0210</vt:lpstr>
      <vt:lpstr>0211</vt:lpstr>
      <vt:lpstr>0212</vt:lpstr>
      <vt:lpstr>0213</vt:lpstr>
      <vt:lpstr>0214</vt:lpstr>
      <vt:lpstr>0215</vt:lpstr>
      <vt:lpstr>0216</vt:lpstr>
      <vt:lpstr>0217</vt:lpstr>
      <vt:lpstr>0218</vt:lpstr>
      <vt:lpstr>0219</vt:lpstr>
      <vt:lpstr>0220</vt:lpstr>
      <vt:lpstr>0221</vt:lpstr>
      <vt:lpstr>0222</vt:lpstr>
      <vt:lpstr>0223</vt:lpstr>
      <vt:lpstr>0224</vt:lpstr>
      <vt:lpstr>0225</vt:lpstr>
      <vt:lpstr>0226</vt:lpstr>
      <vt:lpstr>0227</vt:lpstr>
      <vt:lpstr>0228</vt:lpstr>
      <vt:lpstr>0229</vt:lpstr>
      <vt:lpstr>'0201'!Print_Area</vt:lpstr>
      <vt:lpstr>'0202'!Print_Area</vt:lpstr>
      <vt:lpstr>'0203'!Print_Area</vt:lpstr>
      <vt:lpstr>'0204'!Print_Area</vt:lpstr>
      <vt:lpstr>'0205'!Print_Area</vt:lpstr>
      <vt:lpstr>'0206'!Print_Area</vt:lpstr>
      <vt:lpstr>'0207'!Print_Area</vt:lpstr>
      <vt:lpstr>'0208-설당일'!Print_Area</vt:lpstr>
      <vt:lpstr>'0209'!Print_Area</vt:lpstr>
      <vt:lpstr>'0210'!Print_Area</vt:lpstr>
      <vt:lpstr>'0211'!Print_Area</vt:lpstr>
      <vt:lpstr>'0212'!Print_Area</vt:lpstr>
      <vt:lpstr>'0213'!Print_Area</vt:lpstr>
      <vt:lpstr>'0214'!Print_Area</vt:lpstr>
      <vt:lpstr>'0215'!Print_Area</vt:lpstr>
      <vt:lpstr>'0216'!Print_Area</vt:lpstr>
      <vt:lpstr>'0217'!Print_Area</vt:lpstr>
      <vt:lpstr>'0218'!Print_Area</vt:lpstr>
      <vt:lpstr>'0219'!Print_Area</vt:lpstr>
      <vt:lpstr>'0220'!Print_Area</vt:lpstr>
      <vt:lpstr>'0221'!Print_Area</vt:lpstr>
      <vt:lpstr>'0222'!Print_Area</vt:lpstr>
      <vt:lpstr>'0223'!Print_Area</vt:lpstr>
      <vt:lpstr>'0224'!Print_Area</vt:lpstr>
      <vt:lpstr>'0225'!Print_Area</vt:lpstr>
      <vt:lpstr>'0226'!Print_Area</vt:lpstr>
      <vt:lpstr>'0227'!Print_Area</vt:lpstr>
      <vt:lpstr>'0228'!Print_Area</vt:lpstr>
      <vt:lpstr>'0229'!Print_Area</vt:lpstr>
    </vt:vector>
  </TitlesOfParts>
  <Company>ww</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dc:creator>
  <cp:lastModifiedBy>user</cp:lastModifiedBy>
  <cp:lastPrinted>2015-05-19T06:02:47Z</cp:lastPrinted>
  <dcterms:created xsi:type="dcterms:W3CDTF">2013-06-25T04:39:05Z</dcterms:created>
  <dcterms:modified xsi:type="dcterms:W3CDTF">2016-03-06T10:03:50Z</dcterms:modified>
</cp:coreProperties>
</file>