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9465" yWindow="0" windowWidth="19320" windowHeight="15480" tabRatio="500" firstSheet="21" activeTab="26"/>
  </bookViews>
  <sheets>
    <sheet name="09월01일" sheetId="34" r:id="rId1"/>
    <sheet name="09월02일" sheetId="35" r:id="rId2"/>
    <sheet name="09월04일" sheetId="36" r:id="rId3"/>
    <sheet name="09월05일" sheetId="37" r:id="rId4"/>
    <sheet name="09월06일" sheetId="38" r:id="rId5"/>
    <sheet name="09월07일" sheetId="39" r:id="rId6"/>
    <sheet name="09월08일" sheetId="40" r:id="rId7"/>
    <sheet name="09월09일" sheetId="41" r:id="rId8"/>
    <sheet name="09월10일" sheetId="42" r:id="rId9"/>
    <sheet name="09월11일" sheetId="43" r:id="rId10"/>
    <sheet name="09월13일" sheetId="44" r:id="rId11"/>
    <sheet name="09월14일" sheetId="45" r:id="rId12"/>
    <sheet name="09월15일" sheetId="46" r:id="rId13"/>
    <sheet name="09월16일" sheetId="47" r:id="rId14"/>
    <sheet name="09월17일" sheetId="48" r:id="rId15"/>
    <sheet name="09월18일" sheetId="49" r:id="rId16"/>
    <sheet name="09월20일" sheetId="50" r:id="rId17"/>
    <sheet name="09월21일" sheetId="51" r:id="rId18"/>
    <sheet name="09월22일" sheetId="52" r:id="rId19"/>
    <sheet name="09월23일" sheetId="53" r:id="rId20"/>
    <sheet name="09월24일" sheetId="54" r:id="rId21"/>
    <sheet name="09월25일" sheetId="55" r:id="rId22"/>
    <sheet name="09월26일" sheetId="56" r:id="rId23"/>
    <sheet name="09월27일" sheetId="57" r:id="rId24"/>
    <sheet name="09월28일" sheetId="58" r:id="rId25"/>
    <sheet name="09월29일" sheetId="59" r:id="rId26"/>
    <sheet name="09월30일" sheetId="60" r:id="rId27"/>
  </sheets>
  <definedNames>
    <definedName name="_xlnm.Print_Area" localSheetId="0">'09월01일'!$A$1:$G$48</definedName>
    <definedName name="_xlnm.Print_Area" localSheetId="1">'09월02일'!$A$1:$G$48</definedName>
    <definedName name="_xlnm.Print_Area" localSheetId="2">'09월04일'!$A$1:$G$48</definedName>
    <definedName name="_xlnm.Print_Area" localSheetId="3">'09월05일'!$A$1:$G$48</definedName>
    <definedName name="_xlnm.Print_Area" localSheetId="4">'09월06일'!$A$1:$G$48</definedName>
    <definedName name="_xlnm.Print_Area" localSheetId="5">'09월07일'!$A$1:$G$48</definedName>
    <definedName name="_xlnm.Print_Area" localSheetId="6">'09월08일'!$A$1:$G$48</definedName>
    <definedName name="_xlnm.Print_Area" localSheetId="7">'09월09일'!$A$1:$G$48</definedName>
    <definedName name="_xlnm.Print_Area" localSheetId="8">'09월10일'!$A$1:$G$48</definedName>
    <definedName name="_xlnm.Print_Area" localSheetId="9">'09월11일'!$A$1:$G$48</definedName>
    <definedName name="_xlnm.Print_Area" localSheetId="10">'09월13일'!$A$1:$G$49</definedName>
    <definedName name="_xlnm.Print_Area" localSheetId="11">'09월14일'!$A$1:$G$49</definedName>
    <definedName name="_xlnm.Print_Area" localSheetId="12">'09월15일'!$A$1:$G$49</definedName>
    <definedName name="_xlnm.Print_Area" localSheetId="13">'09월16일'!$A$1:$G$49</definedName>
    <definedName name="_xlnm.Print_Area" localSheetId="14">'09월17일'!$A$1:$G$49</definedName>
    <definedName name="_xlnm.Print_Area" localSheetId="15">'09월18일'!$A$1:$G$49</definedName>
    <definedName name="_xlnm.Print_Area" localSheetId="16">'09월20일'!$A$1:$G$49</definedName>
    <definedName name="_xlnm.Print_Area" localSheetId="17">'09월21일'!$A$1:$G$49</definedName>
    <definedName name="_xlnm.Print_Area" localSheetId="18">'09월22일'!$A$1:$G$49</definedName>
    <definedName name="_xlnm.Print_Area" localSheetId="19">'09월23일'!$A$1:$G$49</definedName>
    <definedName name="_xlnm.Print_Area" localSheetId="20">'09월24일'!$A$1:$G$49</definedName>
    <definedName name="_xlnm.Print_Area" localSheetId="21">'09월25일'!$A$1:$G$49</definedName>
    <definedName name="_xlnm.Print_Area" localSheetId="22">'09월26일'!$A$1:$G$49</definedName>
    <definedName name="_xlnm.Print_Area" localSheetId="23">'09월27일'!$A$1:$G$49</definedName>
    <definedName name="_xlnm.Print_Area" localSheetId="24">'09월28일'!$A$1:$G$49</definedName>
    <definedName name="_xlnm.Print_Area" localSheetId="25">'09월29일'!$A$1:$G$49</definedName>
    <definedName name="_xlnm.Print_Area" localSheetId="26">'09월30일'!$A$1:$G$49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8" i="60"/>
  <c r="B5" i="58"/>
  <c r="B58"/>
  <c r="B5" i="57"/>
  <c r="B6"/>
  <c r="B58" i="55"/>
  <c r="B5" i="54"/>
  <c r="B6"/>
  <c r="B58"/>
  <c r="B5" i="53"/>
  <c r="B5" i="52"/>
  <c r="B58"/>
  <c r="B58" i="51"/>
  <c r="B5"/>
  <c r="B5" i="50"/>
  <c r="B5" i="48" l="1"/>
  <c r="B6"/>
  <c r="B5" i="49"/>
  <c r="B6"/>
  <c r="B58" i="48"/>
  <c r="B5" i="47"/>
  <c r="B6"/>
  <c r="B5" i="46"/>
  <c r="B6"/>
  <c r="B58"/>
  <c r="B5" i="45"/>
  <c r="B58"/>
  <c r="B5" i="44"/>
  <c r="B6"/>
  <c r="B58"/>
  <c r="B5" i="43"/>
  <c r="B6"/>
  <c r="B57"/>
  <c r="B5" i="42"/>
  <c r="B6"/>
  <c r="B5" i="41"/>
  <c r="B6"/>
  <c r="B5" i="40"/>
  <c r="B57"/>
  <c r="B5" i="39"/>
  <c r="B57"/>
  <c r="B5" i="38"/>
  <c r="B6"/>
  <c r="B57" l="1"/>
  <c r="B5" i="37"/>
  <c r="B6"/>
  <c r="B57"/>
  <c r="B5" i="36"/>
  <c r="B6"/>
  <c r="B57" l="1"/>
  <c r="B5" i="35"/>
  <c r="B6"/>
  <c r="B5" i="34" l="1"/>
  <c r="B57" l="1"/>
</calcChain>
</file>

<file path=xl/sharedStrings.xml><?xml version="1.0" encoding="utf-8"?>
<sst xmlns="http://schemas.openxmlformats.org/spreadsheetml/2006/main" count="2000" uniqueCount="757">
  <si>
    <t>대표</t>
  </si>
  <si>
    <t xml:space="preserve">작성자 </t>
  </si>
  <si>
    <t>런치</t>
  </si>
  <si>
    <t>디너</t>
  </si>
  <si>
    <t>총매출</t>
  </si>
  <si>
    <t xml:space="preserve">Worst </t>
  </si>
  <si>
    <t>Hall</t>
  </si>
  <si>
    <t xml:space="preserve">시간 </t>
  </si>
  <si>
    <t>오전</t>
  </si>
  <si>
    <t xml:space="preserve">오후 </t>
  </si>
  <si>
    <t>예약자</t>
  </si>
  <si>
    <t xml:space="preserve">인원 </t>
  </si>
  <si>
    <t xml:space="preserve">비고 </t>
  </si>
  <si>
    <t>kitchen</t>
  </si>
  <si>
    <t xml:space="preserve">  메뉴별 제품 구성비율 (Best &amp; Worst) </t>
  </si>
  <si>
    <t xml:space="preserve">  일일매출내용</t>
  </si>
  <si>
    <t xml:space="preserve"> </t>
  </si>
  <si>
    <t xml:space="preserve">  기물파손율 </t>
  </si>
  <si>
    <t xml:space="preserve">금액 </t>
  </si>
  <si>
    <t xml:space="preserve">사용내역 </t>
  </si>
  <si>
    <t xml:space="preserve">  보고 및 특이사항 / 건의사항  </t>
  </si>
  <si>
    <t xml:space="preserve">  예약상황 </t>
  </si>
  <si>
    <t xml:space="preserve">  메뉴점검 및 교육내용 </t>
  </si>
  <si>
    <t xml:space="preserve"> (        꼴라, 비마이                 )   Daily Report 데일리리포트   </t>
  </si>
  <si>
    <t xml:space="preserve">주간 추천메뉴  </t>
  </si>
  <si>
    <t>작성일자</t>
  </si>
  <si>
    <t>김윤영,이동훈</t>
    <phoneticPr fontId="6" type="noConversion"/>
  </si>
  <si>
    <t>없음</t>
    <phoneticPr fontId="11" type="noConversion"/>
  </si>
  <si>
    <t>총합계</t>
    <phoneticPr fontId="11" type="noConversion"/>
  </si>
  <si>
    <t xml:space="preserve">  전도금 사용내역</t>
    <phoneticPr fontId="6" type="noConversion"/>
  </si>
  <si>
    <t>Best</t>
    <phoneticPr fontId="11" type="noConversion"/>
  </si>
  <si>
    <t>시져 샐러드, 달팽이 그라틴, b.my 샐러드(비프)</t>
    <phoneticPr fontId="11" type="noConversion"/>
  </si>
  <si>
    <t>라따뚜이 파스타, 미트볼 파스타</t>
    <phoneticPr fontId="11" type="noConversion"/>
  </si>
  <si>
    <t>스페어립, 웰링턴</t>
    <phoneticPr fontId="11" type="noConversion"/>
  </si>
  <si>
    <t>없음</t>
    <phoneticPr fontId="11" type="noConversion"/>
  </si>
  <si>
    <t>Hall</t>
    <phoneticPr fontId="11" type="noConversion"/>
  </si>
  <si>
    <t>2013.09.01</t>
    <phoneticPr fontId="6" type="noConversion"/>
  </si>
  <si>
    <t>최종오 님</t>
    <phoneticPr fontId="11" type="noConversion"/>
  </si>
  <si>
    <t>고희경 님</t>
    <phoneticPr fontId="11" type="noConversion"/>
  </si>
  <si>
    <t>황성원 님</t>
    <phoneticPr fontId="11" type="noConversion"/>
  </si>
  <si>
    <t>임준영 님</t>
    <phoneticPr fontId="11" type="noConversion"/>
  </si>
  <si>
    <t>배형근 님</t>
    <phoneticPr fontId="11" type="noConversion"/>
  </si>
  <si>
    <t>1. 주방 트렌치 청소 실시</t>
    <phoneticPr fontId="11" type="noConversion"/>
  </si>
  <si>
    <t>2. 레시피 변동사항 변경 작업</t>
    <phoneticPr fontId="11" type="noConversion"/>
  </si>
  <si>
    <t xml:space="preserve">3. 신메뉴 코스트 작성 작업 </t>
    <phoneticPr fontId="11" type="noConversion"/>
  </si>
  <si>
    <t>1. 박용수 사원 웰링턴 펍도우 조리방법 교육</t>
    <phoneticPr fontId="11" type="noConversion"/>
  </si>
  <si>
    <t xml:space="preserve">   메인메뉴 다수 오더시 생산방법 교육</t>
    <phoneticPr fontId="11" type="noConversion"/>
  </si>
  <si>
    <t>2. 김유미 사원 파스타 조리순서및 방법에 관한 이론교육</t>
    <phoneticPr fontId="11" type="noConversion"/>
  </si>
  <si>
    <t xml:space="preserve">   파스타 다수 오더시 생산방법 교육</t>
    <phoneticPr fontId="11" type="noConversion"/>
  </si>
  <si>
    <t xml:space="preserve">   치킨 커틀렛 변경후 첫 생산</t>
    <phoneticPr fontId="11" type="noConversion"/>
  </si>
  <si>
    <t>3. 이다영 사원 치킨 커틀렛 가니쉬 재교육</t>
    <phoneticPr fontId="11" type="noConversion"/>
  </si>
  <si>
    <t xml:space="preserve">   파스타 가니쉬 베이비야채 작업 재교육 실시</t>
    <phoneticPr fontId="11" type="noConversion"/>
  </si>
  <si>
    <t>4. 신승훈 사원 샐러드용 닭가슴살 조리 방법교육</t>
    <phoneticPr fontId="11" type="noConversion"/>
  </si>
  <si>
    <t xml:space="preserve">   주방업무시 위생교육실시</t>
    <phoneticPr fontId="11" type="noConversion"/>
  </si>
  <si>
    <t xml:space="preserve">   버거류 포장방법 교육</t>
    <phoneticPr fontId="11" type="noConversion"/>
  </si>
  <si>
    <t>애느타리</t>
    <phoneticPr fontId="11" type="noConversion"/>
  </si>
  <si>
    <t>토마토</t>
    <phoneticPr fontId="11" type="noConversion"/>
  </si>
  <si>
    <t>양파</t>
    <phoneticPr fontId="11" type="noConversion"/>
  </si>
  <si>
    <t>Carbonara Gratan</t>
    <phoneticPr fontId="11" type="noConversion"/>
  </si>
  <si>
    <t>Salad pasta</t>
    <phoneticPr fontId="11" type="noConversion"/>
  </si>
  <si>
    <t>내외분 식사이용</t>
    <phoneticPr fontId="11" type="noConversion"/>
  </si>
  <si>
    <t>최근 단골 고객님 주로 가족식사</t>
    <phoneticPr fontId="11" type="noConversion"/>
  </si>
  <si>
    <t>cobb</t>
    <phoneticPr fontId="11" type="noConversion"/>
  </si>
  <si>
    <t>Tenderloin</t>
    <phoneticPr fontId="11" type="noConversion"/>
  </si>
  <si>
    <t>Wellinton</t>
    <phoneticPr fontId="11" type="noConversion"/>
  </si>
  <si>
    <t>Beef Burger</t>
    <phoneticPr fontId="11" type="noConversion"/>
  </si>
  <si>
    <t>이른시각부터 꾸준하게 이용고객 많았으며 주로 가족단위</t>
    <phoneticPr fontId="11" type="noConversion"/>
  </si>
  <si>
    <t>모임으로 단품과 세트 다양하게 판매율 좋았습니다.</t>
    <phoneticPr fontId="11" type="noConversion"/>
  </si>
  <si>
    <t>단골이신 배형근님, 웰링턴 단골, 방문 이어지고 있습니다.</t>
    <phoneticPr fontId="11" type="noConversion"/>
  </si>
  <si>
    <t>매장 전체적으로 청결 유지</t>
    <phoneticPr fontId="11" type="noConversion"/>
  </si>
  <si>
    <t>:어린이를 동반한 가족모임이 많아</t>
    <phoneticPr fontId="11" type="noConversion"/>
  </si>
  <si>
    <t>유리창 청소 신경써서 할수 있도록 하였</t>
    <phoneticPr fontId="11" type="noConversion"/>
  </si>
  <si>
    <t>으며 구석구석 먼지 체크하며 정리 정돈</t>
    <phoneticPr fontId="11" type="noConversion"/>
  </si>
  <si>
    <t>하였습니다.</t>
    <phoneticPr fontId="11" type="noConversion"/>
  </si>
  <si>
    <t>2013.09.02</t>
    <phoneticPr fontId="6" type="noConversion"/>
  </si>
  <si>
    <t>콥 샐러드, 까르보나라 그라틴, 시져 샐러드</t>
    <phoneticPr fontId="11" type="noConversion"/>
  </si>
  <si>
    <t>마레링귀니 파스타, 샐러드 파스타</t>
    <phoneticPr fontId="11" type="noConversion"/>
  </si>
  <si>
    <t>스페어립, 웰링턴</t>
    <phoneticPr fontId="11" type="noConversion"/>
  </si>
  <si>
    <t>Shrimp Alio</t>
    <phoneticPr fontId="11" type="noConversion"/>
  </si>
  <si>
    <t>박현배 님</t>
    <phoneticPr fontId="11" type="noConversion"/>
  </si>
  <si>
    <t>김미나 님</t>
    <phoneticPr fontId="11" type="noConversion"/>
  </si>
  <si>
    <t>전영주 님</t>
    <phoneticPr fontId="11" type="noConversion"/>
  </si>
  <si>
    <t>유은경 님</t>
    <phoneticPr fontId="11" type="noConversion"/>
  </si>
  <si>
    <t>1. 법무법인 세종 버거 포장배달</t>
    <phoneticPr fontId="11" type="noConversion"/>
  </si>
  <si>
    <t>2. 주방 냉장고 청소실시</t>
    <phoneticPr fontId="11" type="noConversion"/>
  </si>
  <si>
    <t xml:space="preserve">3. 세금 계산서 정산 </t>
    <phoneticPr fontId="11" type="noConversion"/>
  </si>
  <si>
    <t>4. 웰링턴 테스팅및 교육 시식</t>
    <phoneticPr fontId="11" type="noConversion"/>
  </si>
  <si>
    <t>5. 신메뉴및 세트메뉴 변경 레시피 작성</t>
    <phoneticPr fontId="11" type="noConversion"/>
  </si>
  <si>
    <t>1. 정말순 사원 웰링턴 테스팅 교육</t>
    <phoneticPr fontId="11" type="noConversion"/>
  </si>
  <si>
    <t xml:space="preserve">   아프리카 소스 생산</t>
    <phoneticPr fontId="11" type="noConversion"/>
  </si>
  <si>
    <t>2. 박용수 사원 웰링턴 테스팅 교육</t>
    <phoneticPr fontId="11" type="noConversion"/>
  </si>
  <si>
    <t>3. 이다영 사원 디아볼로 커틀렛 가니쉬 재교육</t>
    <phoneticPr fontId="11" type="noConversion"/>
  </si>
  <si>
    <t>4. 신승훈 사원 디아볼로 커틀렛 교육</t>
    <phoneticPr fontId="11" type="noConversion"/>
  </si>
  <si>
    <t xml:space="preserve">   샐러드 양조절 교육실시</t>
    <phoneticPr fontId="11" type="noConversion"/>
  </si>
  <si>
    <t>건전지</t>
    <phoneticPr fontId="11" type="noConversion"/>
  </si>
  <si>
    <t>Beef burger</t>
    <phoneticPr fontId="11" type="noConversion"/>
  </si>
  <si>
    <t>1. 11:40분까지 주문하신 버거와 파니니,패스트라미 배송</t>
    <phoneticPr fontId="11" type="noConversion"/>
  </si>
  <si>
    <t>완료 하였습니다. 런치타임 주변 직장인과 유치부 어머님</t>
    <phoneticPr fontId="11" type="noConversion"/>
  </si>
  <si>
    <t xml:space="preserve">모임 고객님 많았습니다.브레드와 단품 파스타 다양하게 </t>
    <phoneticPr fontId="11" type="noConversion"/>
  </si>
  <si>
    <t>이용해 주셨습니다.</t>
    <phoneticPr fontId="11" type="noConversion"/>
  </si>
  <si>
    <t>1. 김동희 사원 자리안내와 더불어 인원</t>
    <phoneticPr fontId="11" type="noConversion"/>
  </si>
  <si>
    <t>수에 맞는 응대할수 있도록 교육 하였습</t>
    <phoneticPr fontId="11" type="noConversion"/>
  </si>
  <si>
    <t>니다.</t>
    <phoneticPr fontId="11" type="noConversion"/>
  </si>
  <si>
    <t>헬륨가스 퀵배송</t>
    <phoneticPr fontId="11" type="noConversion"/>
  </si>
  <si>
    <t>민사단독</t>
    <phoneticPr fontId="11" type="noConversion"/>
  </si>
  <si>
    <t>송하은 님</t>
    <phoneticPr fontId="11" type="noConversion"/>
  </si>
  <si>
    <t>하헌진 님</t>
    <phoneticPr fontId="11" type="noConversion"/>
  </si>
  <si>
    <t>이경은 님</t>
    <phoneticPr fontId="11" type="noConversion"/>
  </si>
  <si>
    <t>백수련 님</t>
    <phoneticPr fontId="11" type="noConversion"/>
  </si>
  <si>
    <t>조병현 님</t>
    <phoneticPr fontId="11" type="noConversion"/>
  </si>
  <si>
    <t>하정화 님</t>
    <phoneticPr fontId="11" type="noConversion"/>
  </si>
  <si>
    <t>화이트 와인 글라스 1ea</t>
    <phoneticPr fontId="11" type="noConversion"/>
  </si>
  <si>
    <t>1. 주방바닦 및 선반 대청소 실시</t>
    <phoneticPr fontId="11" type="noConversion"/>
  </si>
  <si>
    <t>2. 신사점 강지원 사원 런치타임 지원근무</t>
    <phoneticPr fontId="11" type="noConversion"/>
  </si>
  <si>
    <t>3. 9월 반포점 전체미팅 실시</t>
    <phoneticPr fontId="11" type="noConversion"/>
  </si>
  <si>
    <t xml:space="preserve">   (부산, 신사점 직원시식소감 발표, 메뉴 보완</t>
    <phoneticPr fontId="11" type="noConversion"/>
  </si>
  <si>
    <t xml:space="preserve">    사항미팅)</t>
    <phoneticPr fontId="11" type="noConversion"/>
  </si>
  <si>
    <t>1. 정말순 사원 등심 스테이크 쿠킹템포와 플레이팅 재교육</t>
    <phoneticPr fontId="11" type="noConversion"/>
  </si>
  <si>
    <t>2. 김유미 사원 파스타 포장시 소스조절 교육</t>
    <phoneticPr fontId="11" type="noConversion"/>
  </si>
  <si>
    <t xml:space="preserve">   파스타 다수 오더시 생산요령 교육</t>
    <phoneticPr fontId="11" type="noConversion"/>
  </si>
  <si>
    <t>3. 이다영 사원 날치알 크림 파스타 교육및 생산</t>
    <phoneticPr fontId="11" type="noConversion"/>
  </si>
  <si>
    <t>4. 신승훈 사원 set샐러드 밑간및 드레싱 조절 교육</t>
    <phoneticPr fontId="11" type="noConversion"/>
  </si>
  <si>
    <t xml:space="preserve">   바질 비네그레타드레싱, 크림치즈 딥소스 생산</t>
    <phoneticPr fontId="11" type="noConversion"/>
  </si>
  <si>
    <t xml:space="preserve">   와사비 마요 소스 교육및 야채 작업 재교육실시</t>
    <phoneticPr fontId="11" type="noConversion"/>
  </si>
  <si>
    <t>건전지</t>
    <phoneticPr fontId="11" type="noConversion"/>
  </si>
  <si>
    <t>수세미</t>
    <phoneticPr fontId="11" type="noConversion"/>
  </si>
  <si>
    <t>알배추</t>
    <phoneticPr fontId="11" type="noConversion"/>
  </si>
  <si>
    <t>양파</t>
    <phoneticPr fontId="11" type="noConversion"/>
  </si>
  <si>
    <t>애호박</t>
    <phoneticPr fontId="11" type="noConversion"/>
  </si>
  <si>
    <t>김윤영,이동훈</t>
    <phoneticPr fontId="6" type="noConversion"/>
  </si>
  <si>
    <t>Ratatouille</t>
  </si>
  <si>
    <t>Ratatouille</t>
    <phoneticPr fontId="11" type="noConversion"/>
  </si>
  <si>
    <t>Salad pasta</t>
  </si>
  <si>
    <t>Salad pasta</t>
    <phoneticPr fontId="11" type="noConversion"/>
  </si>
  <si>
    <t>고등법원장</t>
    <phoneticPr fontId="11" type="noConversion"/>
  </si>
  <si>
    <t>Set</t>
    <phoneticPr fontId="11" type="noConversion"/>
  </si>
  <si>
    <t>L/A:30,L/B:2,D/A:1</t>
    <phoneticPr fontId="11" type="noConversion"/>
  </si>
  <si>
    <t>Tenderloin</t>
    <phoneticPr fontId="11" type="noConversion"/>
  </si>
  <si>
    <t>1.런치타임 룸과 테라스, 홀 만석으로 진행되었으며, 테라</t>
    <phoneticPr fontId="11" type="noConversion"/>
  </si>
  <si>
    <t>스는 고등법원장님과 법원 관계자 고객님 단체로 이용해 주</t>
    <phoneticPr fontId="11" type="noConversion"/>
  </si>
  <si>
    <t>셨으며 직수입 화이트와인과 함께할수 있는 깔라마리 서비</t>
    <phoneticPr fontId="11" type="noConversion"/>
  </si>
  <si>
    <t>스제공하였습니다. 그외 법원 관계자 고객님과 주변 직장</t>
    <phoneticPr fontId="11" type="noConversion"/>
  </si>
  <si>
    <t>인 고객님 많은 이용있었습니다.</t>
    <phoneticPr fontId="11" type="noConversion"/>
  </si>
  <si>
    <t>직원 목표 설정</t>
    <phoneticPr fontId="11" type="noConversion"/>
  </si>
  <si>
    <t>전체 미팅을 통해 목표설정으로 판매율</t>
    <phoneticPr fontId="11" type="noConversion"/>
  </si>
  <si>
    <t>성과에 대해 인지하게 되면서 9월 주류</t>
    <phoneticPr fontId="11" type="noConversion"/>
  </si>
  <si>
    <t>판매부분 통합적인 목표설정하였습니다</t>
    <phoneticPr fontId="11" type="noConversion"/>
  </si>
  <si>
    <t>2013.09.04</t>
    <phoneticPr fontId="6" type="noConversion"/>
  </si>
  <si>
    <t>chicken bite</t>
    <phoneticPr fontId="11" type="noConversion"/>
  </si>
  <si>
    <t>2013.09.05</t>
    <phoneticPr fontId="6" type="noConversion"/>
  </si>
  <si>
    <t>이채원 님</t>
    <phoneticPr fontId="11" type="noConversion"/>
  </si>
  <si>
    <t>형사 24부</t>
    <phoneticPr fontId="11" type="noConversion"/>
  </si>
  <si>
    <t>최은지 님</t>
    <phoneticPr fontId="11" type="noConversion"/>
  </si>
  <si>
    <t>이화연 님</t>
    <phoneticPr fontId="11" type="noConversion"/>
  </si>
  <si>
    <t>1. 웰링턴 조리방법 변경하여 주방사원 교육</t>
    <phoneticPr fontId="11" type="noConversion"/>
  </si>
  <si>
    <t>2. F/W 제과 메뉴 시식</t>
    <phoneticPr fontId="11" type="noConversion"/>
  </si>
  <si>
    <t>3. 주방 데크오븐 청소실시</t>
    <phoneticPr fontId="11" type="noConversion"/>
  </si>
  <si>
    <t>앞접시(대) 1ea</t>
    <phoneticPr fontId="11" type="noConversion"/>
  </si>
  <si>
    <t>1. 정말순 사원 웰링턴 조리방법 변경하여 교육</t>
    <phoneticPr fontId="11" type="noConversion"/>
  </si>
  <si>
    <t xml:space="preserve">   (조리시간 단축과 굽기템포 조절교육)</t>
    <phoneticPr fontId="11" type="noConversion"/>
  </si>
  <si>
    <t xml:space="preserve">   단호박 퓨레 생산및 토마토 콩피작업 방법 교육</t>
    <phoneticPr fontId="11" type="noConversion"/>
  </si>
  <si>
    <t>2. 김유미 사원 떡볶이 그라틴 소스맛조절 교육</t>
    <phoneticPr fontId="11" type="noConversion"/>
  </si>
  <si>
    <t xml:space="preserve">   달팽이 그라틴 폰듀브 소스 양조절 교육</t>
    <phoneticPr fontId="11" type="noConversion"/>
  </si>
  <si>
    <t>3. 신승훈 사원 이탈리안 드레싱 재교육및 생산</t>
    <phoneticPr fontId="11" type="noConversion"/>
  </si>
  <si>
    <t xml:space="preserve">   샐러드 파스타 재교육및 생산</t>
    <phoneticPr fontId="11" type="noConversion"/>
  </si>
  <si>
    <t>브로콜리</t>
    <phoneticPr fontId="11" type="noConversion"/>
  </si>
  <si>
    <t>Set</t>
    <phoneticPr fontId="11" type="noConversion"/>
  </si>
  <si>
    <t>L/A:20,D/A:6</t>
    <phoneticPr fontId="11" type="noConversion"/>
  </si>
  <si>
    <t>Flying-Fish Roe</t>
    <phoneticPr fontId="11" type="noConversion"/>
  </si>
  <si>
    <t>Vongole</t>
    <phoneticPr fontId="11" type="noConversion"/>
  </si>
  <si>
    <t>1. 점심시간 법원 관계자 및 학부모 모임 이용 고객님 많</t>
    <phoneticPr fontId="11" type="noConversion"/>
  </si>
  <si>
    <t>았으며 테라스 까지 만석으로 세트와 단품 다양하게 판매</t>
    <phoneticPr fontId="11" type="noConversion"/>
  </si>
  <si>
    <t>율 좋았습니다.</t>
    <phoneticPr fontId="11" type="noConversion"/>
  </si>
  <si>
    <t>디너타임 또한 꾸준하게 이용 고객님 많았으며 테라스 모</t>
    <phoneticPr fontId="11" type="noConversion"/>
  </si>
  <si>
    <t>습 긍정적인 반응을 보이시며 단체 예약문의 이어지고 있</t>
    <phoneticPr fontId="11" type="noConversion"/>
  </si>
  <si>
    <t>습니다.</t>
    <phoneticPr fontId="11" type="noConversion"/>
  </si>
  <si>
    <t>2013.09.06</t>
    <phoneticPr fontId="6" type="noConversion"/>
  </si>
  <si>
    <t>L/A:19,L/B:2</t>
    <phoneticPr fontId="11" type="noConversion"/>
  </si>
  <si>
    <t>1.김재웅 사원 키친파트 조리시간 체크</t>
    <phoneticPr fontId="11" type="noConversion"/>
  </si>
  <si>
    <t>하며 음식제공 할수 있도록 하였습니다.</t>
    <phoneticPr fontId="11" type="noConversion"/>
  </si>
  <si>
    <t>2. 점심시간 준비 철저히.</t>
    <phoneticPr fontId="11" type="noConversion"/>
  </si>
  <si>
    <t xml:space="preserve">한타임에 고객님 이용 많아 부족한 부분 </t>
    <phoneticPr fontId="11" type="noConversion"/>
  </si>
  <si>
    <t>미리 채울수 있도록 하였습니다.</t>
    <phoneticPr fontId="11" type="noConversion"/>
  </si>
  <si>
    <t>Shrimp Burger</t>
    <phoneticPr fontId="11" type="noConversion"/>
  </si>
  <si>
    <t>Chicken Bite</t>
    <phoneticPr fontId="11" type="noConversion"/>
  </si>
  <si>
    <t>Chop Steak</t>
    <phoneticPr fontId="11" type="noConversion"/>
  </si>
  <si>
    <t>이정은 님</t>
    <phoneticPr fontId="11" type="noConversion"/>
  </si>
  <si>
    <t>정상희 님</t>
    <phoneticPr fontId="11" type="noConversion"/>
  </si>
  <si>
    <t>김미희 님</t>
    <phoneticPr fontId="11" type="noConversion"/>
  </si>
  <si>
    <t>왕정옥 님</t>
    <phoneticPr fontId="11" type="noConversion"/>
  </si>
  <si>
    <t>김수현 님</t>
    <phoneticPr fontId="11" type="noConversion"/>
  </si>
  <si>
    <t>밝은미래</t>
    <phoneticPr fontId="11" type="noConversion"/>
  </si>
  <si>
    <t>최수정 님</t>
    <phoneticPr fontId="11" type="noConversion"/>
  </si>
  <si>
    <t>레드와인잔1ea, 물컵1ea, 버터볼 1ea</t>
    <phoneticPr fontId="11" type="noConversion"/>
  </si>
  <si>
    <t>1. F/W 메뉴 시연및 미팅</t>
    <phoneticPr fontId="11" type="noConversion"/>
  </si>
  <si>
    <t xml:space="preserve">   (감자샐러드, 웰링턴 가니쉬 수정보완)</t>
    <phoneticPr fontId="11" type="noConversion"/>
  </si>
  <si>
    <t>2. 후드 기름누출 업체사람과 대처방안 토의후</t>
    <phoneticPr fontId="11" type="noConversion"/>
  </si>
  <si>
    <t xml:space="preserve">   10~11일 보수작업예정</t>
    <phoneticPr fontId="11" type="noConversion"/>
  </si>
  <si>
    <t>1. 정말순 사원 단품 메인메뉴 가니쉬 변경내용 교육</t>
    <phoneticPr fontId="11" type="noConversion"/>
  </si>
  <si>
    <t>2. 김유미 사원 파스타 라인 중간타임 미장 체크교육</t>
    <phoneticPr fontId="11" type="noConversion"/>
  </si>
  <si>
    <t>3. 이다영 사원 버섯크림 파스타 교육</t>
    <phoneticPr fontId="11" type="noConversion"/>
  </si>
  <si>
    <t xml:space="preserve">   감자 샐러드 드레싱(발사믹, 치즈) 교육</t>
    <phoneticPr fontId="11" type="noConversion"/>
  </si>
  <si>
    <t>4. 신승훈 사원 과일샐러드 교육및 생산</t>
    <phoneticPr fontId="11" type="noConversion"/>
  </si>
  <si>
    <t xml:space="preserve">   파스틸라 작업교육실시</t>
    <phoneticPr fontId="11" type="noConversion"/>
  </si>
  <si>
    <t>1. 런치타임 전테이블 이용율 높았으며 세트와 단품 패스</t>
    <phoneticPr fontId="11" type="noConversion"/>
  </si>
  <si>
    <t>트라미세트 다양하게 판매율 좋았습니다.</t>
    <phoneticPr fontId="11" type="noConversion"/>
  </si>
  <si>
    <t>날씨가 선선해 지면서 테라스 이용고객님 반응도 좋습니다.</t>
    <phoneticPr fontId="11" type="noConversion"/>
  </si>
  <si>
    <t>2013.09.07</t>
    <phoneticPr fontId="6" type="noConversion"/>
  </si>
  <si>
    <t>이동훈</t>
    <phoneticPr fontId="6" type="noConversion"/>
  </si>
  <si>
    <t>김승준 님</t>
    <phoneticPr fontId="11" type="noConversion"/>
  </si>
  <si>
    <t>1. 후렌치 후라이 갈릭버전 테스팅</t>
    <phoneticPr fontId="11" type="noConversion"/>
  </si>
  <si>
    <t>2. 사무실및 락커 청소 실시</t>
    <phoneticPr fontId="11" type="noConversion"/>
  </si>
  <si>
    <t>라자냐 볼 1ea</t>
    <phoneticPr fontId="11" type="noConversion"/>
  </si>
  <si>
    <t>물컵 1ea</t>
    <phoneticPr fontId="11" type="noConversion"/>
  </si>
  <si>
    <t>1. 정말순 사원 웰링턴 가니쉬 변경후 재교육및 생산</t>
    <phoneticPr fontId="11" type="noConversion"/>
  </si>
  <si>
    <t>2. 김유미 사원 스페어립 교육및 생산(단품)</t>
    <phoneticPr fontId="11" type="noConversion"/>
  </si>
  <si>
    <t xml:space="preserve">   파스타 라인 미장 체크및 미장보충내용 재교육</t>
    <phoneticPr fontId="11" type="noConversion"/>
  </si>
  <si>
    <t>3. 이다영 사원 사우어 크라우트 생산</t>
    <phoneticPr fontId="11" type="noConversion"/>
  </si>
  <si>
    <t>식대(주방:4)</t>
    <phoneticPr fontId="11" type="noConversion"/>
  </si>
  <si>
    <t>버섯</t>
    <phoneticPr fontId="11" type="noConversion"/>
  </si>
  <si>
    <t>Tenderloin</t>
    <phoneticPr fontId="11" type="noConversion"/>
  </si>
  <si>
    <t>Escargo</t>
    <phoneticPr fontId="11" type="noConversion"/>
  </si>
  <si>
    <t xml:space="preserve">1.선선해진 주말로 별다른 특이사항없이 비교적 조용한 </t>
    <phoneticPr fontId="11" type="noConversion"/>
  </si>
  <si>
    <t>분위기로 진행되었습니다.</t>
    <phoneticPr fontId="11" type="noConversion"/>
  </si>
  <si>
    <t>2. 테라스 금연문구 제안.</t>
    <phoneticPr fontId="11" type="noConversion"/>
  </si>
  <si>
    <t>트여있는 공간이기는 하는 아이들을 동반하는 고객님이 많</t>
    <phoneticPr fontId="11" type="noConversion"/>
  </si>
  <si>
    <t>기때문에 금연공간으로 정하고 흡연자들이 알아볼수 있도</t>
    <phoneticPr fontId="11" type="noConversion"/>
  </si>
  <si>
    <t>록 디자인 문구가 필요할듯 합니다.</t>
    <phoneticPr fontId="11" type="noConversion"/>
  </si>
  <si>
    <t>2013.09.08</t>
    <phoneticPr fontId="6" type="noConversion"/>
  </si>
  <si>
    <t>1. 가족모임 위주의 이용고객님 많았으며, 세트 판매율</t>
    <phoneticPr fontId="11" type="noConversion"/>
  </si>
  <si>
    <t>좋았습니다.</t>
    <phoneticPr fontId="11" type="noConversion"/>
  </si>
  <si>
    <t>1. 오픈조 정리정돈</t>
    <phoneticPr fontId="11" type="noConversion"/>
  </si>
  <si>
    <t>2. 김재웅 사원과 제과파트 직원들과 지하사무실 청소</t>
    <phoneticPr fontId="11" type="noConversion"/>
  </si>
  <si>
    <t>오픈조 직원들 필히 신경써는 하는 부분</t>
    <phoneticPr fontId="11" type="noConversion"/>
  </si>
  <si>
    <t>카운터쪽,쇼케이스, 화장실 등 체크점검</t>
    <phoneticPr fontId="11" type="noConversion"/>
  </si>
  <si>
    <t>하면서 미흡한 부분 보완할수 있도록 하</t>
    <phoneticPr fontId="11" type="noConversion"/>
  </si>
  <si>
    <t>였습니다.</t>
    <phoneticPr fontId="11" type="noConversion"/>
  </si>
  <si>
    <t>Chicken Bite</t>
    <phoneticPr fontId="11" type="noConversion"/>
  </si>
  <si>
    <t>Chicken Bite</t>
    <phoneticPr fontId="11" type="noConversion"/>
  </si>
  <si>
    <t>Ratatouille</t>
    <phoneticPr fontId="11" type="noConversion"/>
  </si>
  <si>
    <t>Ratatouille</t>
    <phoneticPr fontId="11" type="noConversion"/>
  </si>
  <si>
    <t>Fruits Salad</t>
    <phoneticPr fontId="11" type="noConversion"/>
  </si>
  <si>
    <t>김정승 님</t>
    <phoneticPr fontId="11" type="noConversion"/>
  </si>
  <si>
    <t>권영준 님</t>
    <phoneticPr fontId="11" type="noConversion"/>
  </si>
  <si>
    <t>이승진 님</t>
    <phoneticPr fontId="11" type="noConversion"/>
  </si>
  <si>
    <t>1. 양파튀김 테스팅</t>
    <phoneticPr fontId="11" type="noConversion"/>
  </si>
  <si>
    <t>없음</t>
    <phoneticPr fontId="11" type="noConversion"/>
  </si>
  <si>
    <t>1. 정말순 사원 햄버거 패티 작업 교육</t>
    <phoneticPr fontId="11" type="noConversion"/>
  </si>
  <si>
    <t>2. 이다영 사원 디너set 디져트 플레이팅 교육</t>
    <phoneticPr fontId="11" type="noConversion"/>
  </si>
  <si>
    <t xml:space="preserve">   칩종류 작업 보완점 재교육</t>
    <phoneticPr fontId="11" type="noConversion"/>
  </si>
  <si>
    <t>3. 신승훈 사원 크루통 교육및 생산</t>
    <phoneticPr fontId="11" type="noConversion"/>
  </si>
  <si>
    <t xml:space="preserve">   디너set 디져트 교육실시</t>
    <phoneticPr fontId="11" type="noConversion"/>
  </si>
  <si>
    <t>양파</t>
    <phoneticPr fontId="11" type="noConversion"/>
  </si>
  <si>
    <t>Beef Burger</t>
    <phoneticPr fontId="11" type="noConversion"/>
  </si>
  <si>
    <t>Set</t>
    <phoneticPr fontId="11" type="noConversion"/>
  </si>
  <si>
    <t>L/A:12,D/A:6</t>
    <phoneticPr fontId="11" type="noConversion"/>
  </si>
  <si>
    <t>2013.09.09</t>
    <phoneticPr fontId="6" type="noConversion"/>
  </si>
  <si>
    <t>마레 ZUPPA, 봉골레 파스타</t>
    <phoneticPr fontId="11" type="noConversion"/>
  </si>
  <si>
    <t>찹스테이크, 웰링턴</t>
    <phoneticPr fontId="11" type="noConversion"/>
  </si>
  <si>
    <t>강연회</t>
    <phoneticPr fontId="11" type="noConversion"/>
  </si>
  <si>
    <t>박은숙 님</t>
    <phoneticPr fontId="11" type="noConversion"/>
  </si>
  <si>
    <t>정연주 님</t>
    <phoneticPr fontId="11" type="noConversion"/>
  </si>
  <si>
    <t>김 용 님</t>
    <phoneticPr fontId="11" type="noConversion"/>
  </si>
  <si>
    <t>이우열 님</t>
    <phoneticPr fontId="11" type="noConversion"/>
  </si>
  <si>
    <t>김지은 님</t>
    <phoneticPr fontId="11" type="noConversion"/>
  </si>
  <si>
    <t>숭의초등학교</t>
    <phoneticPr fontId="11" type="noConversion"/>
  </si>
  <si>
    <t>김효진 님</t>
    <phoneticPr fontId="11" type="noConversion"/>
  </si>
  <si>
    <t>이은샘 님</t>
    <phoneticPr fontId="11" type="noConversion"/>
  </si>
  <si>
    <t>송은진 님</t>
    <phoneticPr fontId="11" type="noConversion"/>
  </si>
  <si>
    <t>1. 후드 기름누출 문제점 보수작업 실시</t>
    <phoneticPr fontId="11" type="noConversion"/>
  </si>
  <si>
    <t>2. 주방 서랍 냉장고및 샐러드 냉장도 대청소실시</t>
    <phoneticPr fontId="11" type="noConversion"/>
  </si>
  <si>
    <t>1. 정말순 사원 마레zuppa 파스타 소스농도및 양조절재교육</t>
    <phoneticPr fontId="11" type="noConversion"/>
  </si>
  <si>
    <t xml:space="preserve">   메인(단품) 가니쉬 변경후 첫생산</t>
    <phoneticPr fontId="11" type="noConversion"/>
  </si>
  <si>
    <t>2. 김유미 사원 크루통 쿠킹타임 재교육</t>
    <phoneticPr fontId="11" type="noConversion"/>
  </si>
  <si>
    <t xml:space="preserve">   시져 샐러드 재교육및 생산</t>
    <phoneticPr fontId="11" type="noConversion"/>
  </si>
  <si>
    <t>3. 신승훈 사원 샐러드류 생산속도 교육</t>
    <phoneticPr fontId="11" type="noConversion"/>
  </si>
  <si>
    <t xml:space="preserve">   샐러드 전반적으로 플레이팅 교육</t>
    <phoneticPr fontId="11" type="noConversion"/>
  </si>
  <si>
    <t>천도복숭아</t>
    <phoneticPr fontId="11" type="noConversion"/>
  </si>
  <si>
    <t>욕실세제</t>
    <phoneticPr fontId="11" type="noConversion"/>
  </si>
  <si>
    <t>김윤영,이동훈</t>
    <phoneticPr fontId="6" type="noConversion"/>
  </si>
  <si>
    <t>Set</t>
    <phoneticPr fontId="11" type="noConversion"/>
  </si>
  <si>
    <t>L/a:5,L/B:15</t>
    <phoneticPr fontId="11" type="noConversion"/>
  </si>
  <si>
    <t>Mare zupa</t>
    <phoneticPr fontId="11" type="noConversion"/>
  </si>
  <si>
    <t>Tenderloin</t>
    <phoneticPr fontId="11" type="noConversion"/>
  </si>
  <si>
    <t>런치타임 법원관계자 고객님과 학부모모임형태 이용 고객</t>
    <phoneticPr fontId="11" type="noConversion"/>
  </si>
  <si>
    <t>님으로 홀과 테라스 룸 만석으로 진행되었으며 세트 판매</t>
    <phoneticPr fontId="11" type="noConversion"/>
  </si>
  <si>
    <t>량 좋았습니다.</t>
    <phoneticPr fontId="11" type="noConversion"/>
  </si>
  <si>
    <t>1.저녁타임 조명체크 및 분위기 조성에</t>
    <phoneticPr fontId="11" type="noConversion"/>
  </si>
  <si>
    <t>대해 직원들 의견 조율하여 매뉴얼 정하</t>
    <phoneticPr fontId="11" type="noConversion"/>
  </si>
  <si>
    <t>여 일률적으로 관리 될수 있도록 하였</t>
    <phoneticPr fontId="11" type="noConversion"/>
  </si>
  <si>
    <t>2013.09.10</t>
    <phoneticPr fontId="6" type="noConversion"/>
  </si>
  <si>
    <t>Gumbo</t>
    <phoneticPr fontId="11" type="noConversion"/>
  </si>
  <si>
    <t>L/A:13,L/B:2,D/B:8</t>
    <phoneticPr fontId="11" type="noConversion"/>
  </si>
  <si>
    <t>1.런치타임 거의 만석으로 진행되었으며 세트와 단품 다양</t>
    <phoneticPr fontId="11" type="noConversion"/>
  </si>
  <si>
    <t>하게 판매율 좋았습니다. 단골이신 백림치과 원장님 방문</t>
    <phoneticPr fontId="11" type="noConversion"/>
  </si>
  <si>
    <t>이어지고 있으며, 디너타임 시작되기전까지 꾸준하게 이용</t>
    <phoneticPr fontId="11" type="noConversion"/>
  </si>
  <si>
    <t>고객님 많았습니다. 디너타임 동작구내과 모임과 최근 단</t>
    <phoneticPr fontId="11" type="noConversion"/>
  </si>
  <si>
    <t>골고객님 재방문 이어지고있습니다.</t>
    <phoneticPr fontId="11" type="noConversion"/>
  </si>
  <si>
    <t>2. 내일 헤렌 잡지 촬영예정입니다.</t>
    <phoneticPr fontId="11" type="noConversion"/>
  </si>
  <si>
    <t>1. 런치타임 예약 고객님 체크</t>
    <phoneticPr fontId="11" type="noConversion"/>
  </si>
  <si>
    <t>이용시간, 테라스 이용 등 간단한 컴펌</t>
    <phoneticPr fontId="11" type="noConversion"/>
  </si>
  <si>
    <t>이루어질수 있도록 전화응대 매뉴얼 교</t>
    <phoneticPr fontId="11" type="noConversion"/>
  </si>
  <si>
    <t>10:00이전 예약문의건, 식사이용여부와</t>
    <phoneticPr fontId="11" type="noConversion"/>
  </si>
  <si>
    <t xml:space="preserve">육 실시하여 런치타임 식사이용분위기로 </t>
    <phoneticPr fontId="11" type="noConversion"/>
  </si>
  <si>
    <t xml:space="preserve"> 조성하고자 합니다.</t>
    <phoneticPr fontId="11" type="noConversion"/>
  </si>
  <si>
    <t>Salad pasta</t>
    <phoneticPr fontId="11" type="noConversion"/>
  </si>
  <si>
    <t>최미영 님</t>
    <phoneticPr fontId="11" type="noConversion"/>
  </si>
  <si>
    <t>양서정 님</t>
    <phoneticPr fontId="11" type="noConversion"/>
  </si>
  <si>
    <t>김성용 님</t>
    <phoneticPr fontId="11" type="noConversion"/>
  </si>
  <si>
    <t>박소정 님</t>
    <phoneticPr fontId="11" type="noConversion"/>
  </si>
  <si>
    <t>오희경 님</t>
    <phoneticPr fontId="11" type="noConversion"/>
  </si>
  <si>
    <t>유선우 님</t>
    <phoneticPr fontId="11" type="noConversion"/>
  </si>
  <si>
    <t>1. 마레 링귀니 파스타 미장 변경</t>
    <phoneticPr fontId="11" type="noConversion"/>
  </si>
  <si>
    <t>1. 김유미 사원 set파스타 소스양 조절 교육</t>
    <phoneticPr fontId="11" type="noConversion"/>
  </si>
  <si>
    <t xml:space="preserve">   마레 링귀니 파스타 미장 변경 교육</t>
    <phoneticPr fontId="11" type="noConversion"/>
  </si>
  <si>
    <t>2. 이다영 사원 버섯크림 파스타 교육및 생산</t>
    <phoneticPr fontId="11" type="noConversion"/>
  </si>
  <si>
    <t xml:space="preserve">   패스트라미 샌드위치 첫 생산</t>
    <phoneticPr fontId="11" type="noConversion"/>
  </si>
  <si>
    <t xml:space="preserve">   디져트 플레이팅 교육</t>
    <phoneticPr fontId="11" type="noConversion"/>
  </si>
  <si>
    <t>3. 신승훈 사원 과일 샐러드 재교육 및 생산</t>
    <phoneticPr fontId="11" type="noConversion"/>
  </si>
  <si>
    <t>와인 배송비</t>
    <phoneticPr fontId="11" type="noConversion"/>
  </si>
  <si>
    <t>테이블 초</t>
    <phoneticPr fontId="11" type="noConversion"/>
  </si>
  <si>
    <t>양파</t>
    <phoneticPr fontId="11" type="noConversion"/>
  </si>
  <si>
    <t>테라스 꽃</t>
    <phoneticPr fontId="11" type="noConversion"/>
  </si>
  <si>
    <t>남정길 님</t>
    <phoneticPr fontId="11" type="noConversion"/>
  </si>
  <si>
    <t>조유진 님</t>
    <phoneticPr fontId="11" type="noConversion"/>
  </si>
  <si>
    <t>안영남 님</t>
    <phoneticPr fontId="11" type="noConversion"/>
  </si>
  <si>
    <t>1. 헤렌 잡지촬영</t>
    <phoneticPr fontId="11" type="noConversion"/>
  </si>
  <si>
    <t xml:space="preserve">   버섯크림 파스타 이미지 촬영</t>
    <phoneticPr fontId="11" type="noConversion"/>
  </si>
  <si>
    <t>2. 정말순 사원 건강상의 문제로 H/L 근무</t>
    <phoneticPr fontId="11" type="noConversion"/>
  </si>
  <si>
    <t>1. 김유미 사원 디너 set메인 스페어립 교육및 생산</t>
    <phoneticPr fontId="11" type="noConversion"/>
  </si>
  <si>
    <t xml:space="preserve">   set파스타 소스양및 플레이팅 교육</t>
    <phoneticPr fontId="11" type="noConversion"/>
  </si>
  <si>
    <t xml:space="preserve">   마레 zuppa 파스타 소스양조절및 농도 재교육</t>
    <phoneticPr fontId="11" type="noConversion"/>
  </si>
  <si>
    <t>2. 이다영 사원 마레 zuppa 파스타 미장 교육</t>
    <phoneticPr fontId="11" type="noConversion"/>
  </si>
  <si>
    <t>3. 신승훈 사원 시져 샐러드 생산교육및 플레이팅 교육</t>
    <phoneticPr fontId="11" type="noConversion"/>
  </si>
  <si>
    <t xml:space="preserve">   칠리소스 생산작업 교육</t>
    <phoneticPr fontId="11" type="noConversion"/>
  </si>
  <si>
    <t>2013.09.11</t>
    <phoneticPr fontId="6" type="noConversion"/>
  </si>
  <si>
    <t>Set</t>
    <phoneticPr fontId="11" type="noConversion"/>
  </si>
  <si>
    <t>L/A:4,D/A:6</t>
    <phoneticPr fontId="11" type="noConversion"/>
  </si>
  <si>
    <t>Vongole</t>
    <phoneticPr fontId="11" type="noConversion"/>
  </si>
  <si>
    <t>Mare zupa</t>
    <phoneticPr fontId="11" type="noConversion"/>
  </si>
  <si>
    <t>이형민 님</t>
    <phoneticPr fontId="11" type="noConversion"/>
  </si>
  <si>
    <t>송은진 님</t>
    <phoneticPr fontId="11" type="noConversion"/>
  </si>
  <si>
    <t>이미경 님</t>
    <phoneticPr fontId="11" type="noConversion"/>
  </si>
  <si>
    <t>손경환 변호사님(화현)</t>
    <phoneticPr fontId="11" type="noConversion"/>
  </si>
  <si>
    <t>세르비에(서영민 님)</t>
    <phoneticPr fontId="11" type="noConversion"/>
  </si>
  <si>
    <t>대표님</t>
    <phoneticPr fontId="11" type="noConversion"/>
  </si>
  <si>
    <t>김은심 님</t>
    <phoneticPr fontId="11" type="noConversion"/>
  </si>
  <si>
    <t>1. F/W메뉴 테스팅 미팅</t>
    <phoneticPr fontId="11" type="noConversion"/>
  </si>
  <si>
    <t xml:space="preserve">   참치에피타이저, 푸아그라 에피타이저</t>
    <phoneticPr fontId="11" type="noConversion"/>
  </si>
  <si>
    <t xml:space="preserve">   꽃게 파스타, 아프리카소스 닭리조또</t>
    <phoneticPr fontId="11" type="noConversion"/>
  </si>
  <si>
    <t xml:space="preserve">   어니언 후라이, 비프버거 패티 보완</t>
    <phoneticPr fontId="11" type="noConversion"/>
  </si>
  <si>
    <t>2. 주방 천장 빗물누수부분 점검</t>
    <phoneticPr fontId="11" type="noConversion"/>
  </si>
  <si>
    <t xml:space="preserve">   (추후 보수 요망)</t>
    <phoneticPr fontId="11" type="noConversion"/>
  </si>
  <si>
    <t>1. 정말순 사원 꽃게파스타 교육및 생산</t>
    <phoneticPr fontId="11" type="noConversion"/>
  </si>
  <si>
    <t xml:space="preserve">   아프리카소스 닭리조또 교육</t>
    <phoneticPr fontId="11" type="noConversion"/>
  </si>
  <si>
    <t>2. 이다영 사원 비프버거 패티 작업및 생산</t>
    <phoneticPr fontId="11" type="noConversion"/>
  </si>
  <si>
    <t xml:space="preserve">   사우어 크라우트 생산</t>
    <phoneticPr fontId="11" type="noConversion"/>
  </si>
  <si>
    <t>3. 신승훈 사원 과일샐러드 재교육 및 생산</t>
    <phoneticPr fontId="11" type="noConversion"/>
  </si>
  <si>
    <t xml:space="preserve">   샐러드용 닭가슴살 작업교육및 생산</t>
    <phoneticPr fontId="11" type="noConversion"/>
  </si>
  <si>
    <t>비상약품</t>
    <phoneticPr fontId="11" type="noConversion"/>
  </si>
  <si>
    <t>토마토</t>
    <phoneticPr fontId="11" type="noConversion"/>
  </si>
  <si>
    <t>단호박</t>
    <phoneticPr fontId="11" type="noConversion"/>
  </si>
  <si>
    <t>버섯</t>
    <phoneticPr fontId="11" type="noConversion"/>
  </si>
  <si>
    <t>Tenderloin</t>
    <phoneticPr fontId="11" type="noConversion"/>
  </si>
  <si>
    <t>Vongole</t>
    <phoneticPr fontId="11" type="noConversion"/>
  </si>
  <si>
    <t>cobb</t>
    <phoneticPr fontId="11" type="noConversion"/>
  </si>
  <si>
    <t>Gumbo</t>
    <phoneticPr fontId="11" type="noConversion"/>
  </si>
  <si>
    <t>1. 런치타임 세르비에(주변회사) 단체 이용있었으며 서비</t>
    <phoneticPr fontId="11" type="noConversion"/>
  </si>
  <si>
    <t>스로 브레드 바스켓 제공하였습니다. 그밖에 어머님 모임</t>
    <phoneticPr fontId="11" type="noConversion"/>
  </si>
  <si>
    <t>과 직장인 고객님 많았습니다.</t>
    <phoneticPr fontId="11" type="noConversion"/>
  </si>
  <si>
    <t>2. 김동희 사원 무단 결근</t>
    <phoneticPr fontId="11" type="noConversion"/>
  </si>
  <si>
    <t>1. 차현욱 사원 이태리와인 품종 교육</t>
    <phoneticPr fontId="11" type="noConversion"/>
  </si>
  <si>
    <t>직수입와인 품종과 다른 와인 품종에</t>
    <phoneticPr fontId="11" type="noConversion"/>
  </si>
  <si>
    <t>대해 시음과 함께 교육 실시하여 서브시</t>
    <phoneticPr fontId="11" type="noConversion"/>
  </si>
  <si>
    <t>정보전달할수 있도록 하였습니다.</t>
    <phoneticPr fontId="11" type="noConversion"/>
  </si>
  <si>
    <t>2013.09.13</t>
    <phoneticPr fontId="6" type="noConversion"/>
  </si>
  <si>
    <t>2013.09.14</t>
    <phoneticPr fontId="6" type="noConversion"/>
  </si>
  <si>
    <t>윤경원 님</t>
    <phoneticPr fontId="11" type="noConversion"/>
  </si>
  <si>
    <t>서정걸 님</t>
    <phoneticPr fontId="11" type="noConversion"/>
  </si>
  <si>
    <t>1. 후라이팬 기름때 제거실시</t>
    <phoneticPr fontId="11" type="noConversion"/>
  </si>
  <si>
    <t>2. 주방 냉장고 성애제거 실시</t>
    <phoneticPr fontId="11" type="noConversion"/>
  </si>
  <si>
    <t>3. 생면기계 재료 투입구 수리요망</t>
    <phoneticPr fontId="11" type="noConversion"/>
  </si>
  <si>
    <t>물컵 2ea</t>
    <phoneticPr fontId="11" type="noConversion"/>
  </si>
  <si>
    <t>1. 김유미 사원 시금치 생면 2가지 생산</t>
    <phoneticPr fontId="11" type="noConversion"/>
  </si>
  <si>
    <t xml:space="preserve">   (리키올로, 콘낄리에)</t>
    <phoneticPr fontId="11" type="noConversion"/>
  </si>
  <si>
    <t xml:space="preserve">   파스타 다수 오더 조리시 불조절 교육실시</t>
    <phoneticPr fontId="11" type="noConversion"/>
  </si>
  <si>
    <t>2. 이다영 사원 토마토 소스 작업교육및 생산</t>
    <phoneticPr fontId="11" type="noConversion"/>
  </si>
  <si>
    <t xml:space="preserve">   치킨 커틀렛 마리네이드 재교육및 작업실시</t>
    <phoneticPr fontId="11" type="noConversion"/>
  </si>
  <si>
    <t>3. 신승훈 사원 시져 샐러드, 라따뚜이 첫 단독 생산</t>
    <phoneticPr fontId="11" type="noConversion"/>
  </si>
  <si>
    <t xml:space="preserve">   깔라마리 생산 교육실시</t>
    <phoneticPr fontId="11" type="noConversion"/>
  </si>
  <si>
    <t>식대(주방:1, 홀:1)</t>
    <phoneticPr fontId="11" type="noConversion"/>
  </si>
  <si>
    <t>1. 가족단위 이용 고객님 많았으며 단품메뉴 판매량이 높</t>
    <phoneticPr fontId="11" type="noConversion"/>
  </si>
  <si>
    <t>았습니다</t>
    <phoneticPr fontId="11" type="noConversion"/>
  </si>
  <si>
    <t>2. 아기의자를 필요로 하는 이용고객님이 많아 아기의자</t>
    <phoneticPr fontId="11" type="noConversion"/>
  </si>
  <si>
    <t>2개정도의 수량 확보가 필요합니다.</t>
    <phoneticPr fontId="11" type="noConversion"/>
  </si>
  <si>
    <t>1. 테이블 뒷마무리 점검</t>
    <phoneticPr fontId="11" type="noConversion"/>
  </si>
  <si>
    <t>바쁜타임 특히, 신경써서 테이블 상태와</t>
    <phoneticPr fontId="11" type="noConversion"/>
  </si>
  <si>
    <t>의자,셋팅까지 청결유지 할수있도록 하</t>
    <phoneticPr fontId="11" type="noConversion"/>
  </si>
  <si>
    <t>2013.09.15</t>
    <phoneticPr fontId="6" type="noConversion"/>
  </si>
  <si>
    <t>김애경 님</t>
    <phoneticPr fontId="11" type="noConversion"/>
  </si>
  <si>
    <t>공혜진 님</t>
    <phoneticPr fontId="11" type="noConversion"/>
  </si>
  <si>
    <t>김수인 님</t>
    <phoneticPr fontId="11" type="noConversion"/>
  </si>
  <si>
    <t>박혜선 님</t>
    <phoneticPr fontId="11" type="noConversion"/>
  </si>
  <si>
    <t>1. 소프트크렙 에피타이저 테스팅</t>
    <phoneticPr fontId="11" type="noConversion"/>
  </si>
  <si>
    <t>2. 우니 부르스케타 에피타이저 테스팅</t>
    <phoneticPr fontId="11" type="noConversion"/>
  </si>
  <si>
    <t>3. 어니언 후라이 테스팅</t>
    <phoneticPr fontId="11" type="noConversion"/>
  </si>
  <si>
    <t>4. 아보카도 소스 테스팅</t>
    <phoneticPr fontId="11" type="noConversion"/>
  </si>
  <si>
    <t>5. 주방 선반 청소및 주방 냉동고 성애제거 실시</t>
    <phoneticPr fontId="11" type="noConversion"/>
  </si>
  <si>
    <t>어린이 접시 1ea</t>
    <phoneticPr fontId="11" type="noConversion"/>
  </si>
  <si>
    <t>1. 정말순 사원 페퍼콘 소스, 레드와인 데미소스 생산</t>
    <phoneticPr fontId="11" type="noConversion"/>
  </si>
  <si>
    <t>2. 김유미 사원 단호박 퓨레 가니쉬 교육</t>
    <phoneticPr fontId="11" type="noConversion"/>
  </si>
  <si>
    <t xml:space="preserve">   라자냐 생산및 아보카도 소스 레시피 교육</t>
    <phoneticPr fontId="11" type="noConversion"/>
  </si>
  <si>
    <t>3. 이다영 사원 어니언 후라이 레시피 교육</t>
    <phoneticPr fontId="11" type="noConversion"/>
  </si>
  <si>
    <t xml:space="preserve">   시져 드레싱 작업방법 재교육및 생산</t>
    <phoneticPr fontId="11" type="noConversion"/>
  </si>
  <si>
    <t>4. 신승훈 사원 라자냐 작업교육및 생산</t>
    <phoneticPr fontId="11" type="noConversion"/>
  </si>
  <si>
    <t xml:space="preserve">   오징어 작업 교육및 실시</t>
    <phoneticPr fontId="11" type="noConversion"/>
  </si>
  <si>
    <t xml:space="preserve">   시져 샐러드 재교육및 생산</t>
    <phoneticPr fontId="11" type="noConversion"/>
  </si>
  <si>
    <t>생강</t>
    <phoneticPr fontId="11" type="noConversion"/>
  </si>
  <si>
    <t>버섯</t>
    <phoneticPr fontId="11" type="noConversion"/>
  </si>
  <si>
    <t>Beef burger</t>
    <phoneticPr fontId="11" type="noConversion"/>
  </si>
  <si>
    <t>1. 단골고객님들(지안이네,수연이네,최근단골고객님) 재방</t>
    <phoneticPr fontId="11" type="noConversion"/>
  </si>
  <si>
    <t>문이어지고 있으며 음식에 대한 좋은평 많이 해주시고 더</t>
    <phoneticPr fontId="11" type="noConversion"/>
  </si>
  <si>
    <t>불어 브레드에 대한 반응도 좋습니다.</t>
    <phoneticPr fontId="11" type="noConversion"/>
  </si>
  <si>
    <t>1.주방 전달사항 직원들 소통 할수 있도</t>
    <phoneticPr fontId="11" type="noConversion"/>
  </si>
  <si>
    <t>록 직원모두 볼수 있고 적을수 있는 곳</t>
    <phoneticPr fontId="11" type="noConversion"/>
  </si>
  <si>
    <t>에 메모지를 만들어 주문을 받을시 참고</t>
    <phoneticPr fontId="11" type="noConversion"/>
  </si>
  <si>
    <t>할수 있도록 하였습니다.</t>
    <phoneticPr fontId="11" type="noConversion"/>
  </si>
  <si>
    <t>까르보나라 그라틴, 시져 샐러드</t>
    <phoneticPr fontId="11" type="noConversion"/>
  </si>
  <si>
    <t>라따뚜이 파스타, 샐러드 파스타</t>
    <phoneticPr fontId="11" type="noConversion"/>
  </si>
  <si>
    <t>치킨 커틀렛, 웰링턴, 찹스테이크</t>
    <phoneticPr fontId="11" type="noConversion"/>
  </si>
  <si>
    <t>이규석 님</t>
    <phoneticPr fontId="11" type="noConversion"/>
  </si>
  <si>
    <t>정성희 님</t>
    <phoneticPr fontId="11" type="noConversion"/>
  </si>
  <si>
    <t>최진 님</t>
    <phoneticPr fontId="11" type="noConversion"/>
  </si>
  <si>
    <t>1. 닥트 대청소 실시</t>
    <phoneticPr fontId="11" type="noConversion"/>
  </si>
  <si>
    <t>2. 소태 기름때 재거 및 청소실시</t>
    <phoneticPr fontId="11" type="noConversion"/>
  </si>
  <si>
    <t>3. 비프버거 패티 테스팅 실시</t>
    <phoneticPr fontId="11" type="noConversion"/>
  </si>
  <si>
    <t>1. 정말순 사원 마레 zuppa파스타 소스농도조절 재교육</t>
    <phoneticPr fontId="11" type="noConversion"/>
  </si>
  <si>
    <t xml:space="preserve">   떡볶이 그라틴 소스농도 조절 재교육실시</t>
    <phoneticPr fontId="11" type="noConversion"/>
  </si>
  <si>
    <t>2. 김유미 사원 파스타 다수오더 생산시 시간조절 및</t>
    <phoneticPr fontId="11" type="noConversion"/>
  </si>
  <si>
    <t xml:space="preserve">   순서조절 교육 실시</t>
    <phoneticPr fontId="11" type="noConversion"/>
  </si>
  <si>
    <t xml:space="preserve">   과일샐러드 제스트 가니쉬 변경내용 교육</t>
    <phoneticPr fontId="11" type="noConversion"/>
  </si>
  <si>
    <t>3. 신승훈 사원 새우버거 패티 교육및 생산</t>
    <phoneticPr fontId="11" type="noConversion"/>
  </si>
  <si>
    <t xml:space="preserve">   닭가슴살 작업 재교육및 생산\</t>
    <phoneticPr fontId="11" type="noConversion"/>
  </si>
  <si>
    <t xml:space="preserve">   비프버거 포메리마요 소스 교육및 생산</t>
    <phoneticPr fontId="11" type="noConversion"/>
  </si>
  <si>
    <t>마늘</t>
    <phoneticPr fontId="11" type="noConversion"/>
  </si>
  <si>
    <t>택배비</t>
    <phoneticPr fontId="11" type="noConversion"/>
  </si>
  <si>
    <t>2013.09.16</t>
    <phoneticPr fontId="6" type="noConversion"/>
  </si>
  <si>
    <t>Vongole</t>
    <phoneticPr fontId="11" type="noConversion"/>
  </si>
  <si>
    <t>L/A:15</t>
    <phoneticPr fontId="11" type="noConversion"/>
  </si>
  <si>
    <t>조재헌님</t>
    <phoneticPr fontId="11" type="noConversion"/>
  </si>
  <si>
    <t>법원단골고객님</t>
    <phoneticPr fontId="11" type="noConversion"/>
  </si>
  <si>
    <t>1. 런치타임 법원 관계자와 주변 직장인 고객님 이용 많았</t>
    <phoneticPr fontId="11" type="noConversion"/>
  </si>
  <si>
    <t>으며 단품메뉴와 세트 다양하게 이용해 주셨으며 음식에</t>
    <phoneticPr fontId="11" type="noConversion"/>
  </si>
  <si>
    <t>대한 호평 이어지고 있습니다.</t>
    <phoneticPr fontId="11" type="noConversion"/>
  </si>
  <si>
    <t>2.어린이 생일파티 문의 이어지고 있어 쿠키클래스프로그</t>
    <phoneticPr fontId="11" type="noConversion"/>
  </si>
  <si>
    <t>램으로 생일파티 진행하기로 하였으며 디테일한 매뉴얼 작</t>
    <phoneticPr fontId="11" type="noConversion"/>
  </si>
  <si>
    <t>업 실시 하였습니다.</t>
    <phoneticPr fontId="11" type="noConversion"/>
  </si>
  <si>
    <t>1. 바안쪽 정리정돈 체크</t>
    <phoneticPr fontId="11" type="noConversion"/>
  </si>
  <si>
    <t>오픈되어있는 바 안쪽과 머신위쪽 린넨</t>
    <phoneticPr fontId="11" type="noConversion"/>
  </si>
  <si>
    <t>정리 수시로 정리하여 항상 깔끔해 보이</t>
    <phoneticPr fontId="11" type="noConversion"/>
  </si>
  <si>
    <t>도록 하였습니다.</t>
    <phoneticPr fontId="11" type="noConversion"/>
  </si>
  <si>
    <t>2013.09.17</t>
    <phoneticPr fontId="6" type="noConversion"/>
  </si>
  <si>
    <t>Shrimp Burger</t>
    <phoneticPr fontId="11" type="noConversion"/>
  </si>
  <si>
    <t>박영만 님</t>
    <phoneticPr fontId="11" type="noConversion"/>
  </si>
  <si>
    <t>백미현 님</t>
    <phoneticPr fontId="11" type="noConversion"/>
  </si>
  <si>
    <t>최은경 님</t>
    <phoneticPr fontId="11" type="noConversion"/>
  </si>
  <si>
    <t>김혜원 님</t>
    <phoneticPr fontId="11" type="noConversion"/>
  </si>
  <si>
    <t>김민지 님</t>
    <phoneticPr fontId="11" type="noConversion"/>
  </si>
  <si>
    <t>장 욱 님</t>
    <phoneticPr fontId="11" type="noConversion"/>
  </si>
  <si>
    <t>조익상 님</t>
    <phoneticPr fontId="11" type="noConversion"/>
  </si>
  <si>
    <t>1. 에피타이저 테스팅(부르스케타, 꽃게튀김)</t>
    <phoneticPr fontId="11" type="noConversion"/>
  </si>
  <si>
    <t xml:space="preserve">   꽃게 파스타 테스팅, 어니언 후라이 테스팅</t>
    <phoneticPr fontId="11" type="noConversion"/>
  </si>
  <si>
    <t xml:space="preserve">   비프버거 패티 테스팅</t>
    <phoneticPr fontId="11" type="noConversion"/>
  </si>
  <si>
    <t>2. 박용수 사원 복귀</t>
    <phoneticPr fontId="11" type="noConversion"/>
  </si>
  <si>
    <t>set 파스타 1ea</t>
    <phoneticPr fontId="11" type="noConversion"/>
  </si>
  <si>
    <t>1. 박용수 사원 메인 가니쉬 변경 내용 교육</t>
    <phoneticPr fontId="11" type="noConversion"/>
  </si>
  <si>
    <t xml:space="preserve">   비프버거 패티 변경 사항 교육</t>
    <phoneticPr fontId="11" type="noConversion"/>
  </si>
  <si>
    <t>2. 김유미 사원 스페어립 작업내용 교육</t>
    <phoneticPr fontId="11" type="noConversion"/>
  </si>
  <si>
    <t>3. 이다영 사원 봉골레 파스타 미장 교육</t>
    <phoneticPr fontId="11" type="noConversion"/>
  </si>
  <si>
    <t xml:space="preserve">   아보카도 딥소스 교육및 생산</t>
    <phoneticPr fontId="11" type="noConversion"/>
  </si>
  <si>
    <t>2013.09.18</t>
    <phoneticPr fontId="6" type="noConversion"/>
  </si>
  <si>
    <t>서이사 님</t>
    <phoneticPr fontId="11" type="noConversion"/>
  </si>
  <si>
    <t>물병 1ea</t>
    <phoneticPr fontId="11" type="noConversion"/>
  </si>
  <si>
    <t>1. 주방 냉장고 성애제거 실시</t>
    <phoneticPr fontId="11" type="noConversion"/>
  </si>
  <si>
    <t>2. 명절 업장휴무 관련 재고관리</t>
    <phoneticPr fontId="11" type="noConversion"/>
  </si>
  <si>
    <t>1. 박용수 사원 라구소스 생산</t>
    <phoneticPr fontId="11" type="noConversion"/>
  </si>
  <si>
    <t xml:space="preserve">   명정휴무 재고관리 교육실시</t>
    <phoneticPr fontId="11" type="noConversion"/>
  </si>
  <si>
    <t>2. 이다영 사원 개조개 작업방법 교육</t>
    <phoneticPr fontId="11" type="noConversion"/>
  </si>
  <si>
    <t xml:space="preserve">   조개류 해감 방법교육, 오징어작업 재교육 </t>
    <phoneticPr fontId="11" type="noConversion"/>
  </si>
  <si>
    <t xml:space="preserve">   명절휴무 재고관리 교육실시</t>
    <phoneticPr fontId="11" type="noConversion"/>
  </si>
  <si>
    <t>Tenderloin</t>
    <phoneticPr fontId="11" type="noConversion"/>
  </si>
  <si>
    <t>Beef burger</t>
    <phoneticPr fontId="11" type="noConversion"/>
  </si>
  <si>
    <t>cobb</t>
    <phoneticPr fontId="11" type="noConversion"/>
  </si>
  <si>
    <t>1. 추석연휴시작으로 별다른 예약사항 없이 비교적 한산</t>
    <phoneticPr fontId="11" type="noConversion"/>
  </si>
  <si>
    <t>한 분위기로 가족단위이용 고객님 단품과 세트 이용해 주</t>
    <phoneticPr fontId="11" type="noConversion"/>
  </si>
  <si>
    <t>셨습니다.</t>
    <phoneticPr fontId="11" type="noConversion"/>
  </si>
  <si>
    <t>1.차현욱 사원 바뀌게되는 화이트와인에</t>
    <phoneticPr fontId="11" type="noConversion"/>
  </si>
  <si>
    <t>대한 교육 실시</t>
    <phoneticPr fontId="11" type="noConversion"/>
  </si>
  <si>
    <t>(기존: 직수입리보타 변경: 플라네타 라</t>
    <phoneticPr fontId="11" type="noConversion"/>
  </si>
  <si>
    <t xml:space="preserve">세그레타) </t>
    <phoneticPr fontId="11" type="noConversion"/>
  </si>
  <si>
    <t>Gumbo</t>
    <phoneticPr fontId="11" type="noConversion"/>
  </si>
  <si>
    <t>Tenderloin</t>
    <phoneticPr fontId="11" type="noConversion"/>
  </si>
  <si>
    <t>Pastilla</t>
    <phoneticPr fontId="11" type="noConversion"/>
  </si>
  <si>
    <t>Wellinton</t>
    <phoneticPr fontId="11" type="noConversion"/>
  </si>
  <si>
    <t>1. 런치와 디너 이용 고객님 많았으며 단품과 세트 다양하</t>
    <phoneticPr fontId="11" type="noConversion"/>
  </si>
  <si>
    <t>게 판매율 좋았으며 단품 메인 판매율 좋았습니다.</t>
    <phoneticPr fontId="11" type="noConversion"/>
  </si>
  <si>
    <t>주로 지역 주민 가족단위로 이용해 주셨으며 최근 단골로</t>
    <phoneticPr fontId="11" type="noConversion"/>
  </si>
  <si>
    <t>이용해 주시는 고객님 재방문 이어지고 있습니다.</t>
    <phoneticPr fontId="11" type="noConversion"/>
  </si>
  <si>
    <t>2013.09.20</t>
    <phoneticPr fontId="6" type="noConversion"/>
  </si>
  <si>
    <t xml:space="preserve"> </t>
    <phoneticPr fontId="11" type="noConversion"/>
  </si>
  <si>
    <t>없음</t>
    <phoneticPr fontId="11" type="noConversion"/>
  </si>
  <si>
    <t>1. 냉장고 재고식자재 정리정돈</t>
    <phoneticPr fontId="11" type="noConversion"/>
  </si>
  <si>
    <t>2. 레시피 정리작업 실시</t>
    <phoneticPr fontId="11" type="noConversion"/>
  </si>
  <si>
    <t>3. 주방대청소 실시</t>
    <phoneticPr fontId="11" type="noConversion"/>
  </si>
  <si>
    <t xml:space="preserve">   토마토 소스 생산</t>
    <phoneticPr fontId="11" type="noConversion"/>
  </si>
  <si>
    <t>2. 이다영 사원 버섯크림 파스타, 날치알 크림 파스타</t>
    <phoneticPr fontId="11" type="noConversion"/>
  </si>
  <si>
    <t xml:space="preserve">   교육및 생산</t>
    <phoneticPr fontId="11" type="noConversion"/>
  </si>
  <si>
    <t>4. 등심물량 부족으로 채끝으로 일시적 변경</t>
    <phoneticPr fontId="11" type="noConversion"/>
  </si>
  <si>
    <t>1. 정말순 사원 등심(채끝) 작업시 유의사항 교육</t>
    <phoneticPr fontId="11" type="noConversion"/>
  </si>
  <si>
    <t>식대</t>
    <phoneticPr fontId="11" type="noConversion"/>
  </si>
  <si>
    <t>식대</t>
    <phoneticPr fontId="11" type="noConversion"/>
  </si>
  <si>
    <t>식대</t>
    <phoneticPr fontId="11" type="noConversion"/>
  </si>
  <si>
    <t>Flying Fish Roe</t>
    <phoneticPr fontId="11" type="noConversion"/>
  </si>
  <si>
    <t>1. 추석연휴 기간으로 별다른 특이사항 없었습니다.</t>
    <phoneticPr fontId="11" type="noConversion"/>
  </si>
  <si>
    <t>2. 냉장고 정리와 테라스 정리 하였습니다.</t>
    <phoneticPr fontId="11" type="noConversion"/>
  </si>
  <si>
    <t>2013.09.21</t>
    <phoneticPr fontId="6" type="noConversion"/>
  </si>
  <si>
    <t>김윤영,정말순</t>
    <phoneticPr fontId="6" type="noConversion"/>
  </si>
  <si>
    <t>키키모임</t>
    <phoneticPr fontId="11" type="noConversion"/>
  </si>
  <si>
    <t>노지영 님</t>
    <phoneticPr fontId="11" type="noConversion"/>
  </si>
  <si>
    <t>조윤정 님</t>
    <phoneticPr fontId="11" type="noConversion"/>
  </si>
  <si>
    <t>최진영 님</t>
    <phoneticPr fontId="11" type="noConversion"/>
  </si>
  <si>
    <t>이규석 님</t>
    <phoneticPr fontId="11" type="noConversion"/>
  </si>
  <si>
    <t>배지현 님</t>
    <phoneticPr fontId="11" type="noConversion"/>
  </si>
  <si>
    <t>허 범 님</t>
    <phoneticPr fontId="11" type="noConversion"/>
  </si>
  <si>
    <t>2. 후드 청소</t>
    <phoneticPr fontId="11" type="noConversion"/>
  </si>
  <si>
    <t>3. 락커룸 청소</t>
    <phoneticPr fontId="11" type="noConversion"/>
  </si>
  <si>
    <t>1. 정말순 사원 햄버거 패티 레시피 교육 및 생산</t>
    <phoneticPr fontId="11" type="noConversion"/>
  </si>
  <si>
    <t>2. 김유미 사원 까르보나라그라틴 미장 및 조리과정 교육</t>
    <phoneticPr fontId="11" type="noConversion"/>
  </si>
  <si>
    <t>3. 신승훈 사원 후드 청소 교육</t>
    <phoneticPr fontId="11" type="noConversion"/>
  </si>
  <si>
    <t>느타리 버섯</t>
    <phoneticPr fontId="11" type="noConversion"/>
  </si>
  <si>
    <t>Mozzarella</t>
    <phoneticPr fontId="11" type="noConversion"/>
  </si>
  <si>
    <t>Mare Zupa</t>
    <phoneticPr fontId="11" type="noConversion"/>
  </si>
  <si>
    <t>pomodoro</t>
    <phoneticPr fontId="11" type="noConversion"/>
  </si>
  <si>
    <t>1. 주변 지역주민 위주로 이용고객님 많았았으며 단골이신</t>
    <phoneticPr fontId="11" type="noConversion"/>
  </si>
  <si>
    <t>배형근 고객님 외 재방문 이어지고 있습니다.</t>
    <phoneticPr fontId="11" type="noConversion"/>
  </si>
  <si>
    <t>1. 김재웅 사원 음식제공되는 타이밍 조</t>
    <phoneticPr fontId="11" type="noConversion"/>
  </si>
  <si>
    <t>절하여 이용고객님 식사원활하게 진행될</t>
    <phoneticPr fontId="11" type="noConversion"/>
  </si>
  <si>
    <t>수있도록 교육실시하였습니다.</t>
    <phoneticPr fontId="11" type="noConversion"/>
  </si>
  <si>
    <t>2013.09.22</t>
    <phoneticPr fontId="6" type="noConversion"/>
  </si>
  <si>
    <t>Salad Pasta</t>
    <phoneticPr fontId="11" type="noConversion"/>
  </si>
  <si>
    <t>1. 냉장고, 냉동고 정리및 성애제거</t>
    <phoneticPr fontId="11" type="noConversion"/>
  </si>
  <si>
    <t>김옥숙 님</t>
    <phoneticPr fontId="11" type="noConversion"/>
  </si>
  <si>
    <t>손승운 님</t>
    <phoneticPr fontId="11" type="noConversion"/>
  </si>
  <si>
    <t>1. 레시피 정리및 누적레시피 작성</t>
    <phoneticPr fontId="11" type="noConversion"/>
  </si>
  <si>
    <t>2. 등심스테이크 양조절</t>
    <phoneticPr fontId="11" type="noConversion"/>
  </si>
  <si>
    <t>1. 정말순 사원 단호박 soup 생산</t>
    <phoneticPr fontId="11" type="noConversion"/>
  </si>
  <si>
    <t xml:space="preserve">   단호박 퓨레(가니쉬용) 생산</t>
    <phoneticPr fontId="11" type="noConversion"/>
  </si>
  <si>
    <t>2. 김유미 사원 파스타 플레이팅 교육</t>
    <phoneticPr fontId="11" type="noConversion"/>
  </si>
  <si>
    <t>3. 이다영 사원 데일리 soup(단품) 교육및 생산</t>
    <phoneticPr fontId="11" type="noConversion"/>
  </si>
  <si>
    <t>4. 신승훈 사원 시져 샐러드 생산</t>
    <phoneticPr fontId="11" type="noConversion"/>
  </si>
  <si>
    <t xml:space="preserve">   B.my샐러드 토핑 튜나 작업교육및 생산</t>
    <phoneticPr fontId="11" type="noConversion"/>
  </si>
  <si>
    <t>알배추</t>
    <phoneticPr fontId="11" type="noConversion"/>
  </si>
  <si>
    <t>Tenderloin</t>
    <phoneticPr fontId="11" type="noConversion"/>
  </si>
  <si>
    <t>Mozzallela</t>
    <phoneticPr fontId="11" type="noConversion"/>
  </si>
  <si>
    <t>Daily Soup</t>
    <phoneticPr fontId="11" type="noConversion"/>
  </si>
  <si>
    <t>1. 쇼케이스 청소,지하냉장고 정리정돈</t>
    <phoneticPr fontId="11" type="noConversion"/>
  </si>
  <si>
    <t>2. 주차장 물청소</t>
    <phoneticPr fontId="11" type="noConversion"/>
  </si>
  <si>
    <t>1. 선입금 이용 고객 관리부분 매뉴얼</t>
    <phoneticPr fontId="11" type="noConversion"/>
  </si>
  <si>
    <t>전달</t>
    <phoneticPr fontId="11" type="noConversion"/>
  </si>
  <si>
    <t>2. 미수처리부분 분리코드 매뉴얼 전달</t>
    <phoneticPr fontId="11" type="noConversion"/>
  </si>
  <si>
    <t>김윤영,이동훈</t>
    <phoneticPr fontId="6" type="noConversion"/>
  </si>
  <si>
    <t>유혜선 님</t>
    <phoneticPr fontId="11" type="noConversion"/>
  </si>
  <si>
    <t>시식</t>
    <phoneticPr fontId="11" type="noConversion"/>
  </si>
  <si>
    <t>1. 홀 직원, 신승훈 직원 쉬림프 알리오 올리오</t>
    <phoneticPr fontId="11" type="noConversion"/>
  </si>
  <si>
    <t>1. 박용후 사원 웰링턴 가니쉬, 조리방법 교육</t>
    <phoneticPr fontId="11" type="noConversion"/>
  </si>
  <si>
    <t>2. 신승훈 사원 버터 조리방법 교육 및 생산</t>
    <phoneticPr fontId="11" type="noConversion"/>
  </si>
  <si>
    <t>Wellington</t>
    <phoneticPr fontId="11" type="noConversion"/>
  </si>
  <si>
    <t>L/Aset</t>
    <phoneticPr fontId="11" type="noConversion"/>
  </si>
  <si>
    <t>1. 런치와 디너 이용고객님 꾸준히 있었으며 학부모모임</t>
    <phoneticPr fontId="11" type="noConversion"/>
  </si>
  <si>
    <t>형태 이용고객님 많았습니다.</t>
    <phoneticPr fontId="11" type="noConversion"/>
  </si>
  <si>
    <t>레드와인잔2ea</t>
    <phoneticPr fontId="11" type="noConversion"/>
  </si>
  <si>
    <t>1. 생일파티 매뉴얼 전달</t>
    <phoneticPr fontId="11" type="noConversion"/>
  </si>
  <si>
    <t>어린이 생일파티 문의시 주말과 공휴일</t>
    <phoneticPr fontId="11" type="noConversion"/>
  </si>
  <si>
    <t>만 가능하며 2시간이용가능하며 식사는</t>
    <phoneticPr fontId="11" type="noConversion"/>
  </si>
  <si>
    <t>기호에 맞게 주문하시는 형태로 진행.</t>
    <phoneticPr fontId="11" type="noConversion"/>
  </si>
  <si>
    <t>2013.09.23</t>
    <phoneticPr fontId="6" type="noConversion"/>
  </si>
  <si>
    <t>2013.09.24</t>
    <phoneticPr fontId="6" type="noConversion"/>
  </si>
  <si>
    <t>봉골레 파스타, 미트볼파스타</t>
    <phoneticPr fontId="11" type="noConversion"/>
  </si>
  <si>
    <t>치킨 커틀렛, 찹스테이크</t>
    <phoneticPr fontId="11" type="noConversion"/>
  </si>
  <si>
    <t>반포고모임</t>
    <phoneticPr fontId="11" type="noConversion"/>
  </si>
  <si>
    <t>김수진 님</t>
    <phoneticPr fontId="11" type="noConversion"/>
  </si>
  <si>
    <t>박종섭 교수님(성모병원)</t>
    <phoneticPr fontId="11" type="noConversion"/>
  </si>
  <si>
    <t>1. 햄버거 패티 변경 테스팅</t>
    <phoneticPr fontId="11" type="noConversion"/>
  </si>
  <si>
    <t>2. 치킨커틀렛 반죽변경 테스팅</t>
    <phoneticPr fontId="11" type="noConversion"/>
  </si>
  <si>
    <t>3. 박종섭 교수님 테이블 깔라마리 서비스</t>
    <phoneticPr fontId="11" type="noConversion"/>
  </si>
  <si>
    <t>4. 주방 트렌치 대청소 실시</t>
    <phoneticPr fontId="11" type="noConversion"/>
  </si>
  <si>
    <t>1. 박용수 사원 단품 등심스테이크 교육및 생산</t>
    <phoneticPr fontId="11" type="noConversion"/>
  </si>
  <si>
    <t xml:space="preserve">   set 찹스테이크 다수오더 생산교육</t>
    <phoneticPr fontId="11" type="noConversion"/>
  </si>
  <si>
    <t>2. 김유미 사원 파스타 단품 다수 오더시 불조절 재교육</t>
    <phoneticPr fontId="11" type="noConversion"/>
  </si>
  <si>
    <t xml:space="preserve">   set 파스타 다수 생산시 소스양 조절 교육</t>
    <phoneticPr fontId="11" type="noConversion"/>
  </si>
  <si>
    <t>3. 이다영 사원 시금치 생면(리키올로) 생산과정 교육</t>
    <phoneticPr fontId="11" type="noConversion"/>
  </si>
  <si>
    <t xml:space="preserve">   검보리조또 미장 교육</t>
    <phoneticPr fontId="11" type="noConversion"/>
  </si>
  <si>
    <t>4. 신승훈 사원 깔라마리 생산과정 교육</t>
    <phoneticPr fontId="11" type="noConversion"/>
  </si>
  <si>
    <t>L/A:10,D/A:6</t>
    <phoneticPr fontId="11" type="noConversion"/>
  </si>
  <si>
    <t>1.런치타임 별다른 예약사항 없이 주변 직장인위주에 이용</t>
    <phoneticPr fontId="11" type="noConversion"/>
  </si>
  <si>
    <t>고객님 많았으며 단품과 세트 다양하게 이용하여 주셨습니</t>
    <phoneticPr fontId="11" type="noConversion"/>
  </si>
  <si>
    <t>다. 디너타임 박종섭 교수님 직장 지인분들과 D/Aset이용</t>
    <phoneticPr fontId="11" type="noConversion"/>
  </si>
  <si>
    <t>해 주셨으며 한치 요리 서비스 제공하였습니다. 그외 최근</t>
    <phoneticPr fontId="11" type="noConversion"/>
  </si>
  <si>
    <t>단골 고객님 재방문 이어지고 있습니다.</t>
    <phoneticPr fontId="11" type="noConversion"/>
  </si>
  <si>
    <t>메뉴점검 및 교육</t>
    <phoneticPr fontId="11" type="noConversion"/>
  </si>
  <si>
    <t xml:space="preserve">버섯 </t>
    <phoneticPr fontId="11" type="noConversion"/>
  </si>
  <si>
    <t>토마토</t>
    <phoneticPr fontId="11" type="noConversion"/>
  </si>
  <si>
    <t>송혜린 님</t>
    <phoneticPr fontId="11" type="noConversion"/>
  </si>
  <si>
    <t>김도현 님</t>
    <phoneticPr fontId="11" type="noConversion"/>
  </si>
  <si>
    <t>염지숙 님</t>
    <phoneticPr fontId="11" type="noConversion"/>
  </si>
  <si>
    <t>전우석 님</t>
    <phoneticPr fontId="11" type="noConversion"/>
  </si>
  <si>
    <t>김상윤 님</t>
    <phoneticPr fontId="11" type="noConversion"/>
  </si>
  <si>
    <t>윤지혜 님</t>
    <phoneticPr fontId="11" type="noConversion"/>
  </si>
  <si>
    <t>1. 레시피 작업 최종 작업 마무리</t>
    <phoneticPr fontId="11" type="noConversion"/>
  </si>
  <si>
    <t>1. 정말순 사원 set메인 다수 오더시 템포조절 교육</t>
    <phoneticPr fontId="11" type="noConversion"/>
  </si>
  <si>
    <t xml:space="preserve">   등심(채끝) 작업 교육및 실습</t>
    <phoneticPr fontId="11" type="noConversion"/>
  </si>
  <si>
    <t>3. 신승훈 사원 닭가슴살 토핑작업 실시</t>
    <phoneticPr fontId="11" type="noConversion"/>
  </si>
  <si>
    <t>2. 이다영 사원 개조개 작업 교육및 실습</t>
    <phoneticPr fontId="11" type="noConversion"/>
  </si>
  <si>
    <t xml:space="preserve">   set샐러드 토핑물 활용방법 교육</t>
    <phoneticPr fontId="11" type="noConversion"/>
  </si>
  <si>
    <t>파일</t>
    <phoneticPr fontId="11" type="noConversion"/>
  </si>
  <si>
    <t>고구마</t>
    <phoneticPr fontId="11" type="noConversion"/>
  </si>
  <si>
    <t>갈데마코리아</t>
    <phoneticPr fontId="11" type="noConversion"/>
  </si>
  <si>
    <t>김선명 님</t>
    <phoneticPr fontId="11" type="noConversion"/>
  </si>
  <si>
    <t>장철익 님</t>
    <phoneticPr fontId="11" type="noConversion"/>
  </si>
  <si>
    <t>1. 후렌치후라이, 감자샐러드, L/A set 까르보나</t>
    <phoneticPr fontId="11" type="noConversion"/>
  </si>
  <si>
    <t xml:space="preserve">   라 파스타 시연및 교육실시</t>
    <phoneticPr fontId="11" type="noConversion"/>
  </si>
  <si>
    <t>2. 버섯크림 파스타 시식(홀직원)</t>
    <phoneticPr fontId="11" type="noConversion"/>
  </si>
  <si>
    <t>3. 박용수 사원 건강상태 악화로 조기퇴근</t>
    <phoneticPr fontId="11" type="noConversion"/>
  </si>
  <si>
    <t>1. 정말순 사원 까르보나라 파스타 교육및 시연</t>
    <phoneticPr fontId="11" type="noConversion"/>
  </si>
  <si>
    <t xml:space="preserve">   스페어립 BBQ소스 생산, 감자샐러드 교육</t>
    <phoneticPr fontId="11" type="noConversion"/>
  </si>
  <si>
    <t xml:space="preserve">   후렌치 후라이 교육및 시연</t>
    <phoneticPr fontId="11" type="noConversion"/>
  </si>
  <si>
    <t>2. 김유미 사원 감자샐러드, 까르보나라 파스타 교육</t>
    <phoneticPr fontId="11" type="noConversion"/>
  </si>
  <si>
    <t>3. 이다영 사원 감자샐러드 교육</t>
    <phoneticPr fontId="11" type="noConversion"/>
  </si>
  <si>
    <t xml:space="preserve">   고르곤 치즈 드레싱(감자샐러드) 교육및 생산</t>
    <phoneticPr fontId="11" type="noConversion"/>
  </si>
  <si>
    <t xml:space="preserve">   버섯크림 파스타 교육및 시연</t>
    <phoneticPr fontId="11" type="noConversion"/>
  </si>
  <si>
    <t>토마토</t>
    <phoneticPr fontId="11" type="noConversion"/>
  </si>
  <si>
    <t>사이다</t>
    <phoneticPr fontId="11" type="noConversion"/>
  </si>
  <si>
    <t>2013.09.25</t>
    <phoneticPr fontId="6" type="noConversion"/>
  </si>
  <si>
    <t>2013.09.26</t>
    <phoneticPr fontId="6" type="noConversion"/>
  </si>
  <si>
    <t>2013.09.27</t>
    <phoneticPr fontId="6" type="noConversion"/>
  </si>
  <si>
    <t>Topokki</t>
    <phoneticPr fontId="11" type="noConversion"/>
  </si>
  <si>
    <t>김미수 님</t>
    <phoneticPr fontId="11" type="noConversion"/>
  </si>
  <si>
    <t>이예승 님</t>
    <phoneticPr fontId="11" type="noConversion"/>
  </si>
  <si>
    <t>박혜경 님</t>
    <phoneticPr fontId="11" type="noConversion"/>
  </si>
  <si>
    <t>강덕우 님</t>
    <phoneticPr fontId="11" type="noConversion"/>
  </si>
  <si>
    <t>1. 데일리 soup 가니쉬 변경</t>
    <phoneticPr fontId="11" type="noConversion"/>
  </si>
  <si>
    <t>2. 시즌메뉴(파스타, 샐러드, set파스타, 후렌치</t>
    <phoneticPr fontId="11" type="noConversion"/>
  </si>
  <si>
    <t xml:space="preserve">   후라이) 변경및 직원메뉴 교육</t>
    <phoneticPr fontId="11" type="noConversion"/>
  </si>
  <si>
    <t>3. 신사점 접시수령</t>
    <phoneticPr fontId="11" type="noConversion"/>
  </si>
  <si>
    <t>4. 빠니니 기계 청소실시</t>
    <phoneticPr fontId="11" type="noConversion"/>
  </si>
  <si>
    <t>1. 정말순 사원 런치set파스타(까르보나라) 교육및 생산</t>
    <phoneticPr fontId="11" type="noConversion"/>
  </si>
  <si>
    <t xml:space="preserve">   페퍼콘 소스 생산및 데일리soup(단품) 교육</t>
    <phoneticPr fontId="11" type="noConversion"/>
  </si>
  <si>
    <t xml:space="preserve">2. 김유미 사원 햄치즈 빠니니 생산및 감자 샐러드 </t>
    <phoneticPr fontId="11" type="noConversion"/>
  </si>
  <si>
    <t xml:space="preserve">   재교육및 생산</t>
    <phoneticPr fontId="11" type="noConversion"/>
  </si>
  <si>
    <t>3. 박용수 사원 꽃게, 문어 작업방법 교육및 치킨커틀렛</t>
    <phoneticPr fontId="11" type="noConversion"/>
  </si>
  <si>
    <t>4. 신승훈 사원 감자샐러드 교육및 생산</t>
    <phoneticPr fontId="11" type="noConversion"/>
  </si>
  <si>
    <t xml:space="preserve">   후렌치 후라이변경내용 교육및 생산</t>
    <phoneticPr fontId="11" type="noConversion"/>
  </si>
  <si>
    <t>식대(주방2)</t>
    <phoneticPr fontId="11" type="noConversion"/>
  </si>
  <si>
    <t>알배추</t>
    <phoneticPr fontId="11" type="noConversion"/>
  </si>
  <si>
    <t>감자</t>
    <phoneticPr fontId="11" type="noConversion"/>
  </si>
  <si>
    <t>서류배송</t>
    <phoneticPr fontId="11" type="noConversion"/>
  </si>
  <si>
    <t>Cobb</t>
    <phoneticPr fontId="11" type="noConversion"/>
  </si>
  <si>
    <t>L/A:16,D/B:6</t>
    <phoneticPr fontId="11" type="noConversion"/>
  </si>
  <si>
    <t>1. 런치타임 법원 관계자 및 주변 직장인 위주의 이용 고</t>
    <phoneticPr fontId="11" type="noConversion"/>
  </si>
  <si>
    <t>객님 많았으며 테라스까지 모든테이블 회전하며, 단품과</t>
    <phoneticPr fontId="11" type="noConversion"/>
  </si>
  <si>
    <t>세트이용 판매 좋았습니다. 그리고 시즌메뉴 첫날 추천판</t>
    <phoneticPr fontId="11" type="noConversion"/>
  </si>
  <si>
    <t>매 이뤄지면서 고객님 반응 살피고 있습니다. 저녁타임 별</t>
    <phoneticPr fontId="11" type="noConversion"/>
  </si>
  <si>
    <t>다른 예약사항 없이 이용고객님 많았습니다.</t>
    <phoneticPr fontId="11" type="noConversion"/>
  </si>
  <si>
    <t>1. 시즌메뉴 첫날 홍보</t>
    <phoneticPr fontId="11" type="noConversion"/>
  </si>
  <si>
    <t>메뉴 제공시 새로운 메뉴 멘트전달할 수</t>
    <phoneticPr fontId="11" type="noConversion"/>
  </si>
  <si>
    <t>있도록 하였습니다.</t>
    <phoneticPr fontId="11" type="noConversion"/>
  </si>
  <si>
    <t>2. 약칭으로 변화된 포스 메뉴점검</t>
    <phoneticPr fontId="11" type="noConversion"/>
  </si>
  <si>
    <t>2013.09.28</t>
    <phoneticPr fontId="6" type="noConversion"/>
  </si>
  <si>
    <t>최원기 님</t>
    <phoneticPr fontId="11" type="noConversion"/>
  </si>
  <si>
    <t>조원경 님</t>
    <phoneticPr fontId="11" type="noConversion"/>
  </si>
  <si>
    <t>김지예 님</t>
    <phoneticPr fontId="11" type="noConversion"/>
  </si>
  <si>
    <t>O.S모임</t>
    <phoneticPr fontId="11" type="noConversion"/>
  </si>
  <si>
    <t>Cutlet</t>
    <phoneticPr fontId="11" type="noConversion"/>
  </si>
  <si>
    <t>Spare Ribs</t>
    <phoneticPr fontId="11" type="noConversion"/>
  </si>
  <si>
    <t>1. 비프버거 패티 변경사항 최종 테스팅</t>
    <phoneticPr fontId="11" type="noConversion"/>
  </si>
  <si>
    <t>2. 제가주방내 키친 냉동식자재 정리</t>
    <phoneticPr fontId="11" type="noConversion"/>
  </si>
  <si>
    <t>1. 정말순 사원 비프버거패티 변경사항 교육</t>
    <phoneticPr fontId="11" type="noConversion"/>
  </si>
  <si>
    <t xml:space="preserve">   꽃게 파스타 생산및 단품 데일리soup 변경내용 교육</t>
    <phoneticPr fontId="11" type="noConversion"/>
  </si>
  <si>
    <t xml:space="preserve">   데미글라스 소스 변경내용 교육</t>
    <phoneticPr fontId="11" type="noConversion"/>
  </si>
  <si>
    <t>2. 김유미 사원 감자샐러드 생산, 단품 데일리soup 교육</t>
    <phoneticPr fontId="11" type="noConversion"/>
  </si>
  <si>
    <t xml:space="preserve">   및 생산, 꽃게 파스타 미장교육</t>
    <phoneticPr fontId="11" type="noConversion"/>
  </si>
  <si>
    <t>3. 이다영 사원 감자샐러드 생산및 발사믹 오일드레싱</t>
    <phoneticPr fontId="11" type="noConversion"/>
  </si>
  <si>
    <t xml:space="preserve">   재교육 및 생산</t>
    <phoneticPr fontId="11" type="noConversion"/>
  </si>
  <si>
    <t>4. 신승훈 사원 감자샐러드 재교육및 생산</t>
    <phoneticPr fontId="11" type="noConversion"/>
  </si>
  <si>
    <t>양상추</t>
    <phoneticPr fontId="11" type="noConversion"/>
  </si>
  <si>
    <t>Sal-Potato</t>
    <phoneticPr fontId="11" type="noConversion"/>
  </si>
  <si>
    <t>Pas- Tend</t>
    <phoneticPr fontId="11" type="noConversion"/>
  </si>
  <si>
    <t>Pas- Fly</t>
    <phoneticPr fontId="11" type="noConversion"/>
  </si>
  <si>
    <t>1. 런치타임 어린이를 동반한 단체 모임과 주변 주민 이용</t>
    <phoneticPr fontId="11" type="noConversion"/>
  </si>
  <si>
    <t>고객님 많았습니다. 이른디너타임 까지 이용고객님 이어졌</t>
    <phoneticPr fontId="11" type="noConversion"/>
  </si>
  <si>
    <t>으며 단품판매율 좋았습니다.</t>
    <phoneticPr fontId="11" type="noConversion"/>
  </si>
  <si>
    <t>1. 포스관련 메뉴점검</t>
    <phoneticPr fontId="11" type="noConversion"/>
  </si>
  <si>
    <t>오더 출력과 미등록된 메뉴 점검하여</t>
    <phoneticPr fontId="11" type="noConversion"/>
  </si>
  <si>
    <t>수정보완하였습니다.</t>
    <phoneticPr fontId="11" type="noConversion"/>
  </si>
  <si>
    <t>2013.09.29</t>
    <phoneticPr fontId="6" type="noConversion"/>
  </si>
  <si>
    <t>Sal-B.my(Tuna)</t>
    <phoneticPr fontId="11" type="noConversion"/>
  </si>
  <si>
    <t>Meatball</t>
    <phoneticPr fontId="11" type="noConversion"/>
  </si>
  <si>
    <t>김지우 님</t>
    <phoneticPr fontId="11" type="noConversion"/>
  </si>
  <si>
    <t>1. 주방 샐러드, 파스타 냉장고 성애제거및 청소</t>
    <phoneticPr fontId="11" type="noConversion"/>
  </si>
  <si>
    <t>2. 주방 냉동실 식자재 정리</t>
    <phoneticPr fontId="11" type="noConversion"/>
  </si>
  <si>
    <t>3. 비프버거 패티 변경</t>
    <phoneticPr fontId="11" type="noConversion"/>
  </si>
  <si>
    <t>레드와인 글라스 3ea</t>
    <phoneticPr fontId="11" type="noConversion"/>
  </si>
  <si>
    <t>1. 박용수 사원 안심작업 재교육</t>
    <phoneticPr fontId="11" type="noConversion"/>
  </si>
  <si>
    <t xml:space="preserve">   비프버거 패티 변경내용 교육및 작업</t>
    <phoneticPr fontId="11" type="noConversion"/>
  </si>
  <si>
    <t xml:space="preserve">   웰링턴 재교육실시</t>
    <phoneticPr fontId="11" type="noConversion"/>
  </si>
  <si>
    <t>2. 김유미 사원 꽃게파스타 미장 재교육</t>
    <phoneticPr fontId="11" type="noConversion"/>
  </si>
  <si>
    <t xml:space="preserve">   후렌치 후라이(케이준) 교육및 생산</t>
    <phoneticPr fontId="11" type="noConversion"/>
  </si>
  <si>
    <t>3. 이다영 사원 비프버거 패티 변경내용 교육및 작업</t>
    <phoneticPr fontId="11" type="noConversion"/>
  </si>
  <si>
    <t>하인즈 케찹</t>
    <phoneticPr fontId="11" type="noConversion"/>
  </si>
  <si>
    <t>머쉬멜로우</t>
    <phoneticPr fontId="11" type="noConversion"/>
  </si>
  <si>
    <t>망고청크</t>
    <phoneticPr fontId="11" type="noConversion"/>
  </si>
  <si>
    <t>캔디</t>
    <phoneticPr fontId="11" type="noConversion"/>
  </si>
  <si>
    <t>Pas-Tend</t>
    <phoneticPr fontId="11" type="noConversion"/>
  </si>
  <si>
    <t>Sal-cobb</t>
    <phoneticPr fontId="11" type="noConversion"/>
  </si>
  <si>
    <t>Pas-Crab</t>
    <phoneticPr fontId="11" type="noConversion"/>
  </si>
  <si>
    <t>Bigp-Welling</t>
    <phoneticPr fontId="11" type="noConversion"/>
  </si>
  <si>
    <t>1. 주말인 런치타임부터 꾸준하게 이용고객님 있었으며 지</t>
    <phoneticPr fontId="11" type="noConversion"/>
  </si>
  <si>
    <t>역 주민 고객님 방문 이어졌습니다. 신메뉴 추천판매로 반</t>
    <phoneticPr fontId="11" type="noConversion"/>
  </si>
  <si>
    <t>응 살펴보고 있으며 꽃게파스타와 시금치 샐러드 상당히 좋</t>
    <phoneticPr fontId="11" type="noConversion"/>
  </si>
  <si>
    <t>은 반응을 얻고 있습니다.</t>
    <phoneticPr fontId="11" type="noConversion"/>
  </si>
  <si>
    <t>1. 신메뉴 관련 포스상태점검</t>
    <phoneticPr fontId="11" type="noConversion"/>
  </si>
  <si>
    <t>2. 신메뉴 위주의 디테일한 식자재 교육</t>
    <phoneticPr fontId="11" type="noConversion"/>
  </si>
  <si>
    <t>실시 하여 이용 고객님께 전달할수 있도</t>
    <phoneticPr fontId="11" type="noConversion"/>
  </si>
  <si>
    <t>록 하였습니다.</t>
    <phoneticPr fontId="11" type="noConversion"/>
  </si>
  <si>
    <t>2013.09.30</t>
    <phoneticPr fontId="6" type="noConversion"/>
  </si>
  <si>
    <t>조민재 님</t>
    <phoneticPr fontId="11" type="noConversion"/>
  </si>
  <si>
    <t>신숙희 님</t>
    <phoneticPr fontId="11" type="noConversion"/>
  </si>
  <si>
    <t>토토빌</t>
    <phoneticPr fontId="11" type="noConversion"/>
  </si>
  <si>
    <t>이영화 님</t>
    <phoneticPr fontId="11" type="noConversion"/>
  </si>
  <si>
    <t>1. 사무실 냉동고 정리및 청소</t>
    <phoneticPr fontId="11" type="noConversion"/>
  </si>
  <si>
    <t>2. 주방 데크오븐 청소</t>
    <phoneticPr fontId="11" type="noConversion"/>
  </si>
  <si>
    <t>3. 월말 식자재 재고조사 실시</t>
    <phoneticPr fontId="11" type="noConversion"/>
  </si>
  <si>
    <t>4. 런치,디너set 메뉴순서 변경</t>
    <phoneticPr fontId="11" type="noConversion"/>
  </si>
  <si>
    <t>1. 정말순 사원 웰링턴 재교육</t>
    <phoneticPr fontId="11" type="noConversion"/>
  </si>
  <si>
    <t xml:space="preserve">   런치set 메뉴생산순서 변경내용 교육</t>
    <phoneticPr fontId="11" type="noConversion"/>
  </si>
  <si>
    <t>2. 박용수 사원 까르보나라 파스타 교육및 생산</t>
    <phoneticPr fontId="11" type="noConversion"/>
  </si>
  <si>
    <t>3. 런치set 메뉴생산순서 변경내용 교육</t>
    <phoneticPr fontId="11" type="noConversion"/>
  </si>
  <si>
    <t>4. 신승훈 사원 닭가슴살 생산, 베이컨 작업</t>
    <phoneticPr fontId="11" type="noConversion"/>
  </si>
  <si>
    <t>식대(주방:2, 홀:1)</t>
    <phoneticPr fontId="11" type="noConversion"/>
  </si>
  <si>
    <t>까르보나라 그라틴, 감자 샐러드</t>
    <phoneticPr fontId="11" type="noConversion"/>
  </si>
  <si>
    <t>꽃게 파스타, 모짜렐라 파스타</t>
    <phoneticPr fontId="11" type="noConversion"/>
  </si>
  <si>
    <t>1. 이른시각부터 브런치세트와 베이커리 이용 고객님 많았</t>
    <phoneticPr fontId="11" type="noConversion"/>
  </si>
  <si>
    <t>으며 런치타임 법원 관계자 고객님과 주변 유치원 학부모</t>
    <phoneticPr fontId="11" type="noConversion"/>
  </si>
  <si>
    <t>모임 형태 이용 고객님 많았으며 세트 판매율 좋았습니다.</t>
    <phoneticPr fontId="11" type="noConversion"/>
  </si>
  <si>
    <t>1. 시즌 메뉴 적극적인 홍보</t>
    <phoneticPr fontId="11" type="noConversion"/>
  </si>
  <si>
    <t>메뉴판 드리며, 시즌메뉴에 대한 홍보멘</t>
    <phoneticPr fontId="11" type="noConversion"/>
  </si>
  <si>
    <t>트 전달 할수 있도록 하였습니다.</t>
    <phoneticPr fontId="11" type="noConversion"/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</si>
</sst>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12">
    <font>
      <sz val="12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b/>
      <sz val="12"/>
      <color theme="1"/>
      <name val="나눔고딕OTF"/>
      <charset val="129"/>
    </font>
    <font>
      <sz val="12"/>
      <color theme="1"/>
      <name val="나눔고딕OTF"/>
      <charset val="129"/>
    </font>
    <font>
      <sz val="12"/>
      <color rgb="FF000000"/>
      <name val="나눔고딕OTF"/>
      <charset val="129"/>
    </font>
    <font>
      <sz val="8"/>
      <name val="맑은 고딕"/>
      <family val="2"/>
      <scheme val="minor"/>
    </font>
    <font>
      <b/>
      <sz val="15"/>
      <color theme="1"/>
      <name val="나눔고딕OTF"/>
      <charset val="129"/>
    </font>
    <font>
      <b/>
      <sz val="12"/>
      <color rgb="FF000000"/>
      <name val="나눔고딕OTF"/>
      <charset val="129"/>
    </font>
    <font>
      <sz val="10"/>
      <color rgb="FF000000"/>
      <name val="나눔고딕OTF"/>
      <charset val="129"/>
    </font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</borders>
  <cellStyleXfs count="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</cellStyleXfs>
  <cellXfs count="227">
    <xf numFmtId="0" fontId="0" fillId="0" borderId="0" xfId="0"/>
    <xf numFmtId="0" fontId="4" fillId="0" borderId="1" xfId="0" applyFont="1" applyBorder="1"/>
    <xf numFmtId="0" fontId="3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4" fillId="0" borderId="6" xfId="0" applyFont="1" applyBorder="1" applyAlignment="1"/>
    <xf numFmtId="0" fontId="3" fillId="0" borderId="1" xfId="0" applyFont="1" applyBorder="1" applyAlignment="1">
      <alignment horizontal="left" vertical="center"/>
    </xf>
    <xf numFmtId="20" fontId="4" fillId="0" borderId="1" xfId="0" applyNumberFormat="1" applyFont="1" applyBorder="1" applyAlignment="1">
      <alignment horizontal="center" vertical="center"/>
    </xf>
    <xf numFmtId="41" fontId="5" fillId="0" borderId="1" xfId="35" applyFont="1" applyBorder="1" applyAlignment="1">
      <alignment horizontal="left"/>
    </xf>
    <xf numFmtId="0" fontId="4" fillId="0" borderId="1" xfId="0" applyFont="1" applyBorder="1" applyAlignment="1"/>
    <xf numFmtId="41" fontId="5" fillId="0" borderId="1" xfId="35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1" fontId="5" fillId="0" borderId="11" xfId="35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41" fontId="5" fillId="0" borderId="11" xfId="35" applyFont="1" applyBorder="1" applyAlignment="1">
      <alignment horizontal="left"/>
    </xf>
    <xf numFmtId="0" fontId="5" fillId="0" borderId="17" xfId="0" applyFont="1" applyBorder="1" applyAlignment="1">
      <alignment horizontal="center" vertical="center"/>
    </xf>
    <xf numFmtId="42" fontId="5" fillId="0" borderId="18" xfId="36" applyFont="1" applyBorder="1" applyAlignment="1">
      <alignment horizontal="center" vertical="center"/>
    </xf>
    <xf numFmtId="0" fontId="5" fillId="0" borderId="18" xfId="0" applyFont="1" applyBorder="1" applyAlignment="1"/>
    <xf numFmtId="0" fontId="5" fillId="0" borderId="18" xfId="0" applyFont="1" applyBorder="1" applyAlignment="1">
      <alignment horizontal="center" vertical="center"/>
    </xf>
    <xf numFmtId="41" fontId="5" fillId="0" borderId="18" xfId="35" applyFont="1" applyBorder="1" applyAlignment="1">
      <alignment horizontal="left"/>
    </xf>
    <xf numFmtId="0" fontId="5" fillId="0" borderId="19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1" fontId="4" fillId="0" borderId="8" xfId="35" applyFont="1" applyBorder="1" applyAlignment="1">
      <alignment horizontal="center"/>
    </xf>
    <xf numFmtId="41" fontId="4" fillId="0" borderId="10" xfId="35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1" fontId="4" fillId="0" borderId="8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8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8" fillId="0" borderId="6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</cellXfs>
  <cellStyles count="37">
    <cellStyle name="쉼표 [0]" xfId="35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6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6"/>
  <sheetViews>
    <sheetView zoomScale="85" zoomScaleNormal="85" zoomScalePageLayoutView="150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21" t="s">
        <v>25</v>
      </c>
      <c r="B2" s="161" t="s">
        <v>36</v>
      </c>
      <c r="C2" s="162"/>
      <c r="D2" s="21" t="s">
        <v>1</v>
      </c>
      <c r="E2" s="21" t="s">
        <v>26</v>
      </c>
      <c r="F2" s="20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23" t="s">
        <v>24</v>
      </c>
      <c r="F3" s="23"/>
      <c r="G3" s="166"/>
      <c r="H3" s="166"/>
    </row>
    <row r="4" spans="1:8" ht="20.100000000000001" customHeight="1">
      <c r="A4" s="21" t="s">
        <v>2</v>
      </c>
      <c r="B4" s="167">
        <v>968100</v>
      </c>
      <c r="C4" s="168"/>
      <c r="D4" s="165"/>
      <c r="E4" s="169" t="s">
        <v>31</v>
      </c>
      <c r="F4" s="170"/>
      <c r="G4" s="171"/>
    </row>
    <row r="5" spans="1:8" ht="20.100000000000001" customHeight="1">
      <c r="A5" s="21" t="s">
        <v>3</v>
      </c>
      <c r="B5" s="172">
        <f>B6-B4</f>
        <v>1174950</v>
      </c>
      <c r="C5" s="173"/>
      <c r="D5" s="165"/>
      <c r="E5" s="174" t="s">
        <v>32</v>
      </c>
      <c r="F5" s="175"/>
      <c r="G5" s="176"/>
    </row>
    <row r="6" spans="1:8" ht="20.100000000000001" customHeight="1">
      <c r="A6" s="21" t="s">
        <v>4</v>
      </c>
      <c r="B6" s="167">
        <v>2143050</v>
      </c>
      <c r="C6" s="168"/>
      <c r="D6" s="165"/>
      <c r="E6" s="177" t="s">
        <v>33</v>
      </c>
      <c r="F6" s="178"/>
      <c r="G6" s="179"/>
    </row>
    <row r="7" spans="1:8" ht="27.95" customHeight="1">
      <c r="A7" s="24" t="s">
        <v>14</v>
      </c>
      <c r="B7" s="24"/>
      <c r="C7" s="24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62</v>
      </c>
      <c r="C8" s="1">
        <v>5</v>
      </c>
      <c r="D8" s="180" t="s">
        <v>5</v>
      </c>
      <c r="E8" s="8" t="s">
        <v>131</v>
      </c>
      <c r="F8" s="20"/>
      <c r="G8" s="5"/>
    </row>
    <row r="9" spans="1:8" ht="20.100000000000001" customHeight="1">
      <c r="A9" s="174"/>
      <c r="B9" s="1" t="s">
        <v>63</v>
      </c>
      <c r="C9" s="1">
        <v>4</v>
      </c>
      <c r="D9" s="181"/>
      <c r="E9" s="8" t="s">
        <v>58</v>
      </c>
      <c r="F9" s="20"/>
      <c r="G9" s="20"/>
    </row>
    <row r="10" spans="1:8" ht="20.100000000000001" customHeight="1">
      <c r="A10" s="174"/>
      <c r="B10" s="1" t="s">
        <v>64</v>
      </c>
      <c r="C10" s="1">
        <v>2</v>
      </c>
      <c r="D10" s="181"/>
      <c r="E10" s="8" t="s">
        <v>133</v>
      </c>
      <c r="F10" s="20"/>
      <c r="G10" s="20"/>
    </row>
    <row r="11" spans="1:8" ht="20.100000000000001" customHeight="1">
      <c r="A11" s="177"/>
      <c r="B11" s="1" t="s">
        <v>65</v>
      </c>
      <c r="C11" s="1">
        <v>3</v>
      </c>
      <c r="D11" s="182"/>
      <c r="E11" s="8"/>
      <c r="F11" s="20"/>
      <c r="G11" s="20"/>
    </row>
    <row r="12" spans="1:8" ht="27.95" customHeight="1">
      <c r="A12" s="24" t="s">
        <v>21</v>
      </c>
      <c r="B12" s="24"/>
      <c r="C12" s="24"/>
      <c r="D12" s="24"/>
      <c r="E12" s="2"/>
      <c r="F12" s="2"/>
      <c r="G12" s="22"/>
    </row>
    <row r="13" spans="1:8" ht="18.95" customHeight="1">
      <c r="A13" s="1"/>
      <c r="B13" s="20" t="s">
        <v>7</v>
      </c>
      <c r="C13" s="20" t="s">
        <v>10</v>
      </c>
      <c r="D13" s="20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>
        <v>0.47916666666666669</v>
      </c>
      <c r="C14" s="25" t="s">
        <v>41</v>
      </c>
      <c r="D14" s="21">
        <v>2</v>
      </c>
      <c r="E14" s="183" t="s">
        <v>60</v>
      </c>
      <c r="F14" s="184"/>
      <c r="G14" s="173"/>
    </row>
    <row r="15" spans="1:8" ht="18.95" customHeight="1">
      <c r="A15" s="186"/>
      <c r="B15" s="6">
        <v>0.5</v>
      </c>
      <c r="C15" s="25" t="s">
        <v>40</v>
      </c>
      <c r="D15" s="21">
        <v>7</v>
      </c>
      <c r="E15" s="183"/>
      <c r="F15" s="184"/>
      <c r="G15" s="173"/>
    </row>
    <row r="16" spans="1:8" ht="18.95" customHeight="1">
      <c r="A16" s="186"/>
      <c r="B16" s="6"/>
      <c r="C16" s="21"/>
      <c r="D16" s="21"/>
      <c r="E16" s="183"/>
      <c r="F16" s="184"/>
      <c r="G16" s="173"/>
    </row>
    <row r="17" spans="1:7" ht="18.95" customHeight="1">
      <c r="A17" s="186"/>
      <c r="B17" s="6"/>
      <c r="C17" s="21"/>
      <c r="D17" s="21"/>
      <c r="E17" s="183"/>
      <c r="F17" s="184"/>
      <c r="G17" s="173"/>
    </row>
    <row r="18" spans="1:7" ht="18.95" customHeight="1">
      <c r="A18" s="186"/>
      <c r="B18" s="6"/>
      <c r="C18" s="21"/>
      <c r="D18" s="21"/>
      <c r="E18" s="183"/>
      <c r="F18" s="184"/>
      <c r="G18" s="173"/>
    </row>
    <row r="19" spans="1:7" ht="18.95" customHeight="1">
      <c r="A19" s="187"/>
      <c r="B19" s="6"/>
      <c r="C19" s="21"/>
      <c r="D19" s="21"/>
      <c r="E19" s="183"/>
      <c r="F19" s="184"/>
      <c r="G19" s="173"/>
    </row>
    <row r="20" spans="1:7" ht="20.100000000000001" customHeight="1">
      <c r="A20" s="188" t="s">
        <v>9</v>
      </c>
      <c r="B20" s="6">
        <v>0.22916666666666666</v>
      </c>
      <c r="C20" s="25" t="s">
        <v>39</v>
      </c>
      <c r="D20" s="21">
        <v>8</v>
      </c>
      <c r="E20" s="189"/>
      <c r="F20" s="189"/>
      <c r="G20" s="189"/>
    </row>
    <row r="21" spans="1:7" ht="21" customHeight="1">
      <c r="A21" s="188"/>
      <c r="B21" s="6">
        <v>0.25</v>
      </c>
      <c r="C21" s="25" t="s">
        <v>38</v>
      </c>
      <c r="D21" s="21">
        <v>4</v>
      </c>
      <c r="E21" s="189"/>
      <c r="F21" s="189"/>
      <c r="G21" s="189"/>
    </row>
    <row r="22" spans="1:7" ht="18.95" customHeight="1">
      <c r="A22" s="188"/>
      <c r="B22" s="6">
        <v>0.22916666666666666</v>
      </c>
      <c r="C22" s="25" t="s">
        <v>37</v>
      </c>
      <c r="D22" s="21">
        <v>7</v>
      </c>
      <c r="E22" s="189" t="s">
        <v>61</v>
      </c>
      <c r="F22" s="189"/>
      <c r="G22" s="189"/>
    </row>
    <row r="23" spans="1:7" ht="18.95" customHeight="1">
      <c r="A23" s="188"/>
      <c r="B23" s="6"/>
      <c r="C23" s="21"/>
      <c r="D23" s="21"/>
      <c r="E23" s="189"/>
      <c r="F23" s="189"/>
      <c r="G23" s="189"/>
    </row>
    <row r="24" spans="1:7" ht="18.95" customHeight="1">
      <c r="A24" s="188"/>
      <c r="B24" s="6"/>
      <c r="C24" s="21"/>
      <c r="D24" s="21"/>
      <c r="E24" s="183"/>
      <c r="F24" s="184"/>
      <c r="G24" s="173"/>
    </row>
    <row r="25" spans="1:7" ht="21.95" customHeight="1">
      <c r="A25" s="188"/>
      <c r="B25" s="6"/>
      <c r="C25" s="21"/>
      <c r="D25" s="21"/>
      <c r="E25" s="189"/>
      <c r="F25" s="189"/>
      <c r="G25" s="189"/>
    </row>
    <row r="26" spans="1:7" ht="26.1" customHeight="1">
      <c r="A26" s="163" t="s">
        <v>20</v>
      </c>
      <c r="B26" s="163"/>
      <c r="C26" s="163"/>
      <c r="D26" s="163"/>
      <c r="E26" s="163"/>
      <c r="F26" s="163"/>
      <c r="G26" s="163"/>
    </row>
    <row r="27" spans="1:7" ht="18.95" customHeight="1">
      <c r="A27" s="188" t="s">
        <v>13</v>
      </c>
      <c r="B27" s="191" t="s">
        <v>42</v>
      </c>
      <c r="C27" s="192"/>
      <c r="D27" s="188" t="s">
        <v>35</v>
      </c>
      <c r="E27" s="193" t="s">
        <v>66</v>
      </c>
      <c r="F27" s="194"/>
      <c r="G27" s="195"/>
    </row>
    <row r="28" spans="1:7" ht="18" customHeight="1">
      <c r="A28" s="188"/>
      <c r="B28" s="196" t="s">
        <v>43</v>
      </c>
      <c r="C28" s="196"/>
      <c r="D28" s="188"/>
      <c r="E28" s="197" t="s">
        <v>67</v>
      </c>
      <c r="F28" s="198"/>
      <c r="G28" s="199"/>
    </row>
    <row r="29" spans="1:7" ht="18" customHeight="1">
      <c r="A29" s="188"/>
      <c r="B29" s="196" t="s">
        <v>44</v>
      </c>
      <c r="C29" s="196"/>
      <c r="D29" s="188"/>
      <c r="E29" s="197" t="s">
        <v>68</v>
      </c>
      <c r="F29" s="198"/>
      <c r="G29" s="199"/>
    </row>
    <row r="30" spans="1:7" ht="18" customHeight="1">
      <c r="A30" s="188"/>
      <c r="B30" s="200"/>
      <c r="C30" s="200"/>
      <c r="D30" s="188"/>
      <c r="E30" s="197"/>
      <c r="F30" s="198"/>
      <c r="G30" s="199"/>
    </row>
    <row r="31" spans="1:7" ht="18" customHeight="1">
      <c r="A31" s="188"/>
      <c r="B31" s="201"/>
      <c r="C31" s="201"/>
      <c r="D31" s="188"/>
      <c r="E31" s="197"/>
      <c r="F31" s="198"/>
      <c r="G31" s="199"/>
    </row>
    <row r="32" spans="1:7" ht="18.95" customHeight="1">
      <c r="A32" s="188"/>
      <c r="B32" s="201"/>
      <c r="C32" s="201"/>
      <c r="D32" s="188"/>
      <c r="E32" s="197"/>
      <c r="F32" s="198"/>
      <c r="G32" s="199"/>
    </row>
    <row r="33" spans="1:7" ht="24" customHeight="1">
      <c r="A33" s="190" t="s">
        <v>17</v>
      </c>
      <c r="B33" s="190"/>
      <c r="C33" s="190"/>
      <c r="D33" s="190"/>
      <c r="E33" s="190"/>
      <c r="F33" s="190"/>
      <c r="G33" s="190"/>
    </row>
    <row r="34" spans="1:7" ht="27" customHeight="1">
      <c r="A34" s="185" t="s">
        <v>13</v>
      </c>
      <c r="B34" s="193" t="s">
        <v>27</v>
      </c>
      <c r="C34" s="195"/>
      <c r="D34" s="185" t="s">
        <v>6</v>
      </c>
      <c r="E34" s="193" t="s">
        <v>34</v>
      </c>
      <c r="F34" s="194"/>
      <c r="G34" s="195"/>
    </row>
    <row r="35" spans="1:7" ht="15.95" customHeight="1">
      <c r="A35" s="187"/>
      <c r="B35" s="202"/>
      <c r="C35" s="203"/>
      <c r="D35" s="187"/>
      <c r="E35" s="202"/>
      <c r="F35" s="204"/>
      <c r="G35" s="203"/>
    </row>
    <row r="36" spans="1:7" ht="27" customHeight="1">
      <c r="A36" s="190" t="s">
        <v>22</v>
      </c>
      <c r="B36" s="190"/>
      <c r="C36" s="190"/>
      <c r="D36" s="190"/>
      <c r="E36" s="190"/>
      <c r="F36" s="190"/>
      <c r="G36" s="190"/>
    </row>
    <row r="37" spans="1:7" ht="20.100000000000001" customHeight="1">
      <c r="A37" s="185" t="s">
        <v>13</v>
      </c>
      <c r="B37" s="206" t="s">
        <v>45</v>
      </c>
      <c r="C37" s="206"/>
      <c r="D37" s="206"/>
      <c r="E37" s="185" t="s">
        <v>6</v>
      </c>
      <c r="F37" s="205" t="s">
        <v>69</v>
      </c>
      <c r="G37" s="205"/>
    </row>
    <row r="38" spans="1:7" ht="20.100000000000001" customHeight="1">
      <c r="A38" s="186"/>
      <c r="B38" s="206" t="s">
        <v>46</v>
      </c>
      <c r="C38" s="206"/>
      <c r="D38" s="206"/>
      <c r="E38" s="186"/>
      <c r="F38" s="205" t="s">
        <v>70</v>
      </c>
      <c r="G38" s="205"/>
    </row>
    <row r="39" spans="1:7" ht="20.100000000000001" customHeight="1">
      <c r="A39" s="186"/>
      <c r="B39" s="206" t="s">
        <v>47</v>
      </c>
      <c r="C39" s="206"/>
      <c r="D39" s="206"/>
      <c r="E39" s="186"/>
      <c r="F39" s="205" t="s">
        <v>71</v>
      </c>
      <c r="G39" s="205"/>
    </row>
    <row r="40" spans="1:7" ht="20.100000000000001" customHeight="1">
      <c r="A40" s="186"/>
      <c r="B40" s="206" t="s">
        <v>48</v>
      </c>
      <c r="C40" s="206"/>
      <c r="D40" s="206"/>
      <c r="E40" s="186"/>
      <c r="F40" s="205" t="s">
        <v>72</v>
      </c>
      <c r="G40" s="205"/>
    </row>
    <row r="41" spans="1:7" ht="20.100000000000001" customHeight="1">
      <c r="A41" s="186"/>
      <c r="B41" s="207" t="s">
        <v>49</v>
      </c>
      <c r="C41" s="208"/>
      <c r="D41" s="209"/>
      <c r="E41" s="186"/>
      <c r="F41" s="210" t="s">
        <v>73</v>
      </c>
      <c r="G41" s="211"/>
    </row>
    <row r="42" spans="1:7" ht="20.100000000000001" customHeight="1">
      <c r="A42" s="186"/>
      <c r="B42" s="207" t="s">
        <v>50</v>
      </c>
      <c r="C42" s="208"/>
      <c r="D42" s="209"/>
      <c r="E42" s="186"/>
      <c r="F42" s="210"/>
      <c r="G42" s="211"/>
    </row>
    <row r="43" spans="1:7" ht="20.100000000000001" customHeight="1">
      <c r="A43" s="186"/>
      <c r="B43" s="206" t="s">
        <v>51</v>
      </c>
      <c r="C43" s="206"/>
      <c r="D43" s="206"/>
      <c r="E43" s="186"/>
      <c r="F43" s="205"/>
      <c r="G43" s="205"/>
    </row>
    <row r="44" spans="1:7" ht="20.100000000000001" customHeight="1">
      <c r="A44" s="186"/>
      <c r="B44" s="207" t="s">
        <v>52</v>
      </c>
      <c r="C44" s="208"/>
      <c r="D44" s="209"/>
      <c r="E44" s="186"/>
      <c r="F44" s="210"/>
      <c r="G44" s="211"/>
    </row>
    <row r="45" spans="1:7" ht="20.100000000000001" customHeight="1">
      <c r="A45" s="186"/>
      <c r="B45" s="207" t="s">
        <v>53</v>
      </c>
      <c r="C45" s="208"/>
      <c r="D45" s="209"/>
      <c r="E45" s="186"/>
      <c r="F45" s="210"/>
      <c r="G45" s="211"/>
    </row>
    <row r="46" spans="1:7" ht="20.100000000000001" customHeight="1">
      <c r="A46" s="187"/>
      <c r="B46" s="206" t="s">
        <v>54</v>
      </c>
      <c r="C46" s="206"/>
      <c r="D46" s="206"/>
      <c r="E46" s="187"/>
      <c r="F46" s="205"/>
      <c r="G46" s="205"/>
    </row>
    <row r="47" spans="1:7" ht="24" customHeight="1">
      <c r="A47" s="215" t="s">
        <v>29</v>
      </c>
      <c r="B47" s="215"/>
      <c r="C47" s="215"/>
      <c r="D47" s="215"/>
      <c r="E47" s="215"/>
      <c r="F47" s="215"/>
      <c r="G47" s="215"/>
    </row>
    <row r="48" spans="1:7" ht="27" customHeight="1">
      <c r="A48" s="216" t="s">
        <v>13</v>
      </c>
      <c r="B48" s="3" t="s">
        <v>18</v>
      </c>
      <c r="C48" s="3" t="s">
        <v>19</v>
      </c>
      <c r="D48" s="216" t="s">
        <v>6</v>
      </c>
      <c r="E48" s="3" t="s">
        <v>18</v>
      </c>
      <c r="F48" s="218" t="s">
        <v>19</v>
      </c>
      <c r="G48" s="219"/>
    </row>
    <row r="49" spans="1:7" ht="15.95" customHeight="1">
      <c r="A49" s="217"/>
      <c r="B49" s="9">
        <v>4200</v>
      </c>
      <c r="C49" s="10" t="s">
        <v>57</v>
      </c>
      <c r="D49" s="217"/>
      <c r="E49" s="7"/>
      <c r="F49" s="220"/>
      <c r="G49" s="220"/>
    </row>
    <row r="50" spans="1:7" ht="20.100000000000001" customHeight="1">
      <c r="A50" s="217"/>
      <c r="B50" s="9">
        <v>3300</v>
      </c>
      <c r="C50" s="10" t="s">
        <v>56</v>
      </c>
      <c r="D50" s="217"/>
      <c r="E50" s="7"/>
      <c r="F50" s="220"/>
      <c r="G50" s="220"/>
    </row>
    <row r="51" spans="1:7" ht="20.100000000000001" customHeight="1">
      <c r="A51" s="217"/>
      <c r="B51" s="9">
        <v>1000</v>
      </c>
      <c r="C51" s="10" t="s">
        <v>55</v>
      </c>
      <c r="D51" s="217"/>
      <c r="E51" s="7"/>
      <c r="F51" s="221"/>
      <c r="G51" s="222"/>
    </row>
    <row r="52" spans="1:7" ht="20.100000000000001" customHeight="1">
      <c r="A52" s="217"/>
      <c r="B52" s="9"/>
      <c r="C52" s="10"/>
      <c r="D52" s="217"/>
      <c r="E52" s="7"/>
      <c r="F52" s="221"/>
      <c r="G52" s="222"/>
    </row>
    <row r="53" spans="1:7" ht="20.100000000000001" customHeight="1">
      <c r="A53" s="217"/>
      <c r="B53" s="9"/>
      <c r="C53" s="10"/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18" customHeight="1" thickBot="1">
      <c r="A56" s="217"/>
      <c r="B56" s="11"/>
      <c r="C56" s="12"/>
      <c r="D56" s="217"/>
      <c r="E56" s="13"/>
      <c r="F56" s="223"/>
      <c r="G56" s="223"/>
    </row>
    <row r="57" spans="1:7" ht="27.75" customHeight="1" thickTop="1" thickBot="1">
      <c r="A57" s="14" t="s">
        <v>28</v>
      </c>
      <c r="B57" s="15">
        <f>SUM(B49:B56)</f>
        <v>8500</v>
      </c>
      <c r="C57" s="16"/>
      <c r="D57" s="17"/>
      <c r="E57" s="18"/>
      <c r="F57" s="16"/>
      <c r="G57" s="19"/>
    </row>
    <row r="58" spans="1:7" ht="24" customHeight="1">
      <c r="A58" s="224"/>
      <c r="B58" s="224"/>
      <c r="C58" s="224"/>
      <c r="D58" s="224"/>
      <c r="E58" s="224"/>
      <c r="F58" s="224"/>
      <c r="G58" s="224"/>
    </row>
    <row r="59" spans="1:7" ht="54.95" customHeight="1">
      <c r="A59" s="212"/>
      <c r="B59" s="213"/>
      <c r="C59" s="213"/>
      <c r="D59" s="213"/>
      <c r="E59" s="213"/>
      <c r="F59" s="213"/>
      <c r="G59" s="214"/>
    </row>
    <row r="60" spans="1:7" ht="15.95" customHeight="1"/>
    <row r="61" spans="1:7" ht="15" customHeight="1"/>
    <row r="62" spans="1:7" ht="15" customHeight="1"/>
    <row r="63" spans="1:7" ht="15" customHeight="1">
      <c r="C63" t="s">
        <v>16</v>
      </c>
    </row>
    <row r="64" spans="1:7" ht="15" customHeight="1"/>
    <row r="65" ht="15" customHeight="1"/>
    <row r="66" ht="15" customHeight="1"/>
  </sheetData>
  <mergeCells count="85">
    <mergeCell ref="A59:G59"/>
    <mergeCell ref="A47:G47"/>
    <mergeCell ref="A48:A56"/>
    <mergeCell ref="D48:D56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A58:G58"/>
    <mergeCell ref="A37:A46"/>
    <mergeCell ref="B37:D37"/>
    <mergeCell ref="F44:G44"/>
    <mergeCell ref="F45:G45"/>
    <mergeCell ref="F40:G40"/>
    <mergeCell ref="B42:D42"/>
    <mergeCell ref="F42:G42"/>
    <mergeCell ref="B43:D43"/>
    <mergeCell ref="F43:G43"/>
    <mergeCell ref="B41:D41"/>
    <mergeCell ref="F41:G41"/>
    <mergeCell ref="E37:E46"/>
    <mergeCell ref="F37:G37"/>
    <mergeCell ref="B38:D38"/>
    <mergeCell ref="F38:G38"/>
    <mergeCell ref="B39:D39"/>
    <mergeCell ref="F39:G39"/>
    <mergeCell ref="B40:D40"/>
    <mergeCell ref="B44:D44"/>
    <mergeCell ref="B45:D45"/>
    <mergeCell ref="B46:D46"/>
    <mergeCell ref="F46:G46"/>
    <mergeCell ref="A34:A35"/>
    <mergeCell ref="B34:C35"/>
    <mergeCell ref="D34:D35"/>
    <mergeCell ref="E34:G35"/>
    <mergeCell ref="A36:G36"/>
    <mergeCell ref="A33:G33"/>
    <mergeCell ref="A26:G26"/>
    <mergeCell ref="A27:A32"/>
    <mergeCell ref="B27:C27"/>
    <mergeCell ref="D27:D32"/>
    <mergeCell ref="E27:G27"/>
    <mergeCell ref="B28:C28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A20:A25"/>
    <mergeCell ref="E20:G20"/>
    <mergeCell ref="E21:G21"/>
    <mergeCell ref="E22:G22"/>
    <mergeCell ref="E23:G23"/>
    <mergeCell ref="E24:G24"/>
    <mergeCell ref="E25:G25"/>
    <mergeCell ref="A8:A11"/>
    <mergeCell ref="D8:D11"/>
    <mergeCell ref="E13:G13"/>
    <mergeCell ref="A14:A19"/>
    <mergeCell ref="E14:G14"/>
    <mergeCell ref="E15:G15"/>
    <mergeCell ref="E16:G16"/>
    <mergeCell ref="E17:G17"/>
    <mergeCell ref="E18:G18"/>
    <mergeCell ref="E19:G19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6"/>
  <sheetViews>
    <sheetView zoomScale="85" zoomScaleNormal="85" zoomScalePageLayoutView="150" workbookViewId="0">
      <selection activeCell="B57" sqref="B57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70" t="s">
        <v>25</v>
      </c>
      <c r="B2" s="161" t="s">
        <v>335</v>
      </c>
      <c r="C2" s="162"/>
      <c r="D2" s="70" t="s">
        <v>1</v>
      </c>
      <c r="E2" s="70" t="s">
        <v>208</v>
      </c>
      <c r="F2" s="71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69" t="s">
        <v>24</v>
      </c>
      <c r="F3" s="69"/>
      <c r="G3" s="166"/>
      <c r="H3" s="166"/>
    </row>
    <row r="4" spans="1:8" ht="20.100000000000001" customHeight="1">
      <c r="A4" s="70" t="s">
        <v>2</v>
      </c>
      <c r="B4" s="167">
        <v>1008650</v>
      </c>
      <c r="C4" s="168"/>
      <c r="D4" s="165"/>
      <c r="E4" s="169" t="s">
        <v>75</v>
      </c>
      <c r="F4" s="170"/>
      <c r="G4" s="171"/>
    </row>
    <row r="5" spans="1:8" ht="20.100000000000001" customHeight="1">
      <c r="A5" s="70" t="s">
        <v>3</v>
      </c>
      <c r="B5" s="172">
        <f>B6-B4</f>
        <v>741550</v>
      </c>
      <c r="C5" s="173"/>
      <c r="D5" s="165"/>
      <c r="E5" s="174" t="s">
        <v>257</v>
      </c>
      <c r="F5" s="175"/>
      <c r="G5" s="176"/>
    </row>
    <row r="6" spans="1:8" ht="20.100000000000001" customHeight="1">
      <c r="A6" s="70" t="s">
        <v>4</v>
      </c>
      <c r="B6" s="167">
        <f>1683250+66950</f>
        <v>1750200</v>
      </c>
      <c r="C6" s="168"/>
      <c r="D6" s="165"/>
      <c r="E6" s="177" t="s">
        <v>258</v>
      </c>
      <c r="F6" s="178"/>
      <c r="G6" s="179"/>
    </row>
    <row r="7" spans="1:8" ht="27.95" customHeight="1">
      <c r="A7" s="68" t="s">
        <v>14</v>
      </c>
      <c r="B7" s="68"/>
      <c r="C7" s="68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336</v>
      </c>
      <c r="C8" s="1" t="s">
        <v>337</v>
      </c>
      <c r="D8" s="180" t="s">
        <v>5</v>
      </c>
      <c r="E8" s="8" t="s">
        <v>238</v>
      </c>
      <c r="F8" s="71"/>
      <c r="G8" s="5"/>
    </row>
    <row r="9" spans="1:8" ht="20.100000000000001" customHeight="1">
      <c r="A9" s="174"/>
      <c r="B9" s="1" t="s">
        <v>338</v>
      </c>
      <c r="C9" s="1">
        <v>4</v>
      </c>
      <c r="D9" s="181"/>
      <c r="E9" s="8" t="s">
        <v>240</v>
      </c>
      <c r="F9" s="71"/>
      <c r="G9" s="71"/>
    </row>
    <row r="10" spans="1:8" ht="20.100000000000001" customHeight="1">
      <c r="A10" s="174"/>
      <c r="B10" s="1" t="s">
        <v>339</v>
      </c>
      <c r="C10" s="1">
        <v>5</v>
      </c>
      <c r="D10" s="181"/>
      <c r="E10" s="8" t="s">
        <v>59</v>
      </c>
      <c r="F10" s="71"/>
      <c r="G10" s="71"/>
    </row>
    <row r="11" spans="1:8" ht="20.100000000000001" customHeight="1">
      <c r="A11" s="177"/>
      <c r="B11" s="1"/>
      <c r="C11" s="1"/>
      <c r="D11" s="182"/>
      <c r="E11" s="8"/>
      <c r="F11" s="71"/>
      <c r="G11" s="71"/>
    </row>
    <row r="12" spans="1:8" ht="27.95" customHeight="1">
      <c r="A12" s="68" t="s">
        <v>21</v>
      </c>
      <c r="B12" s="68"/>
      <c r="C12" s="68"/>
      <c r="D12" s="68"/>
      <c r="E12" s="2"/>
      <c r="F12" s="2"/>
      <c r="G12" s="72"/>
    </row>
    <row r="13" spans="1:8" ht="18.95" customHeight="1">
      <c r="A13" s="1"/>
      <c r="B13" s="71" t="s">
        <v>7</v>
      </c>
      <c r="C13" s="71" t="s">
        <v>10</v>
      </c>
      <c r="D13" s="71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>
        <v>0.45833333333333331</v>
      </c>
      <c r="C14" s="70" t="s">
        <v>325</v>
      </c>
      <c r="D14" s="70">
        <v>4</v>
      </c>
      <c r="E14" s="183"/>
      <c r="F14" s="184"/>
      <c r="G14" s="173"/>
    </row>
    <row r="15" spans="1:8" ht="18.95" customHeight="1">
      <c r="A15" s="186"/>
      <c r="B15" s="6">
        <v>0.47916666666666669</v>
      </c>
      <c r="C15" s="70" t="s">
        <v>324</v>
      </c>
      <c r="D15" s="70">
        <v>7</v>
      </c>
      <c r="E15" s="183"/>
      <c r="F15" s="184"/>
      <c r="G15" s="173"/>
    </row>
    <row r="16" spans="1:8" ht="18.95" customHeight="1">
      <c r="A16" s="186"/>
      <c r="B16" s="6"/>
      <c r="C16" s="70"/>
      <c r="D16" s="70"/>
      <c r="E16" s="183"/>
      <c r="F16" s="184"/>
      <c r="G16" s="173"/>
    </row>
    <row r="17" spans="1:7" ht="18.95" customHeight="1">
      <c r="A17" s="186"/>
      <c r="B17" s="6"/>
      <c r="C17" s="70"/>
      <c r="D17" s="70"/>
      <c r="E17" s="183"/>
      <c r="F17" s="184"/>
      <c r="G17" s="173"/>
    </row>
    <row r="18" spans="1:7" ht="18.95" customHeight="1">
      <c r="A18" s="186"/>
      <c r="B18" s="6"/>
      <c r="C18" s="70"/>
      <c r="D18" s="70"/>
      <c r="E18" s="183"/>
      <c r="F18" s="184"/>
      <c r="G18" s="173"/>
    </row>
    <row r="19" spans="1:7" ht="18.95" customHeight="1">
      <c r="A19" s="186"/>
      <c r="B19" s="6"/>
      <c r="C19" s="70"/>
      <c r="D19" s="70"/>
      <c r="E19" s="183"/>
      <c r="F19" s="184"/>
      <c r="G19" s="173"/>
    </row>
    <row r="20" spans="1:7" ht="18.95" customHeight="1">
      <c r="A20" s="186"/>
      <c r="B20" s="6"/>
      <c r="C20" s="70"/>
      <c r="D20" s="70"/>
      <c r="E20" s="183"/>
      <c r="F20" s="184"/>
      <c r="G20" s="173"/>
    </row>
    <row r="21" spans="1:7" ht="18.95" customHeight="1">
      <c r="A21" s="187"/>
      <c r="B21" s="6"/>
      <c r="C21" s="70"/>
      <c r="D21" s="70"/>
      <c r="E21" s="183"/>
      <c r="F21" s="184"/>
      <c r="G21" s="173"/>
    </row>
    <row r="22" spans="1:7" ht="20.100000000000001" customHeight="1">
      <c r="A22" s="188" t="s">
        <v>9</v>
      </c>
      <c r="B22" s="6">
        <v>0.27083333333333331</v>
      </c>
      <c r="C22" s="70" t="s">
        <v>323</v>
      </c>
      <c r="D22" s="70">
        <v>6</v>
      </c>
      <c r="E22" s="189"/>
      <c r="F22" s="189"/>
      <c r="G22" s="189"/>
    </row>
    <row r="23" spans="1:7" ht="21" customHeight="1">
      <c r="A23" s="188"/>
      <c r="B23" s="6"/>
      <c r="C23" s="70"/>
      <c r="D23" s="70"/>
      <c r="E23" s="189"/>
      <c r="F23" s="189"/>
      <c r="G23" s="189"/>
    </row>
    <row r="24" spans="1:7" ht="18.95" customHeight="1">
      <c r="A24" s="188"/>
      <c r="B24" s="6"/>
      <c r="C24" s="70"/>
      <c r="D24" s="70"/>
      <c r="E24" s="189"/>
      <c r="F24" s="189"/>
      <c r="G24" s="189"/>
    </row>
    <row r="25" spans="1:7" ht="18.95" customHeight="1">
      <c r="A25" s="188"/>
      <c r="B25" s="6"/>
      <c r="C25" s="70"/>
      <c r="D25" s="70"/>
      <c r="E25" s="189"/>
      <c r="F25" s="189"/>
      <c r="G25" s="189"/>
    </row>
    <row r="26" spans="1:7" ht="18.95" customHeight="1">
      <c r="A26" s="188"/>
      <c r="B26" s="6"/>
      <c r="C26" s="70"/>
      <c r="D26" s="70"/>
      <c r="E26" s="183"/>
      <c r="F26" s="184"/>
      <c r="G26" s="173"/>
    </row>
    <row r="27" spans="1:7" ht="21.95" customHeight="1">
      <c r="A27" s="188"/>
      <c r="B27" s="6"/>
      <c r="C27" s="70"/>
      <c r="D27" s="70"/>
      <c r="E27" s="189"/>
      <c r="F27" s="189"/>
      <c r="G27" s="189"/>
    </row>
    <row r="28" spans="1:7" ht="26.1" customHeight="1">
      <c r="A28" s="163" t="s">
        <v>20</v>
      </c>
      <c r="B28" s="163"/>
      <c r="C28" s="163"/>
      <c r="D28" s="163"/>
      <c r="E28" s="163"/>
      <c r="F28" s="163"/>
      <c r="G28" s="163"/>
    </row>
    <row r="29" spans="1:7" ht="18.95" customHeight="1">
      <c r="A29" s="188" t="s">
        <v>13</v>
      </c>
      <c r="B29" s="191" t="s">
        <v>326</v>
      </c>
      <c r="C29" s="192"/>
      <c r="D29" s="188" t="s">
        <v>35</v>
      </c>
      <c r="E29" s="193"/>
      <c r="F29" s="194"/>
      <c r="G29" s="195"/>
    </row>
    <row r="30" spans="1:7" ht="18" customHeight="1">
      <c r="A30" s="188"/>
      <c r="B30" s="196" t="s">
        <v>327</v>
      </c>
      <c r="C30" s="196"/>
      <c r="D30" s="188"/>
      <c r="E30" s="197"/>
      <c r="F30" s="198"/>
      <c r="G30" s="199"/>
    </row>
    <row r="31" spans="1:7" ht="18" customHeight="1">
      <c r="A31" s="188"/>
      <c r="B31" s="196" t="s">
        <v>328</v>
      </c>
      <c r="C31" s="196"/>
      <c r="D31" s="188"/>
      <c r="E31" s="197"/>
      <c r="F31" s="198"/>
      <c r="G31" s="199"/>
    </row>
    <row r="32" spans="1:7" ht="18" customHeight="1">
      <c r="A32" s="188"/>
      <c r="B32" s="200"/>
      <c r="C32" s="200"/>
      <c r="D32" s="188"/>
      <c r="E32" s="197"/>
      <c r="F32" s="198"/>
      <c r="G32" s="199"/>
    </row>
    <row r="33" spans="1:7" ht="18" customHeight="1">
      <c r="A33" s="188"/>
      <c r="B33" s="201"/>
      <c r="C33" s="201"/>
      <c r="D33" s="188"/>
      <c r="E33" s="197"/>
      <c r="F33" s="198"/>
      <c r="G33" s="199"/>
    </row>
    <row r="34" spans="1:7" ht="18.95" customHeight="1">
      <c r="A34" s="188"/>
      <c r="B34" s="201"/>
      <c r="C34" s="201"/>
      <c r="D34" s="188"/>
      <c r="E34" s="197"/>
      <c r="F34" s="198"/>
      <c r="G34" s="199"/>
    </row>
    <row r="35" spans="1:7" ht="24" customHeight="1">
      <c r="A35" s="190" t="s">
        <v>17</v>
      </c>
      <c r="B35" s="190"/>
      <c r="C35" s="190"/>
      <c r="D35" s="190"/>
      <c r="E35" s="190"/>
      <c r="F35" s="190"/>
      <c r="G35" s="190"/>
    </row>
    <row r="36" spans="1:7" ht="27" customHeight="1">
      <c r="A36" s="185" t="s">
        <v>13</v>
      </c>
      <c r="B36" s="193" t="s">
        <v>27</v>
      </c>
      <c r="C36" s="195"/>
      <c r="D36" s="185" t="s">
        <v>6</v>
      </c>
      <c r="E36" s="193" t="s">
        <v>27</v>
      </c>
      <c r="F36" s="194"/>
      <c r="G36" s="195"/>
    </row>
    <row r="37" spans="1:7" ht="15.95" customHeight="1">
      <c r="A37" s="187"/>
      <c r="B37" s="202"/>
      <c r="C37" s="203"/>
      <c r="D37" s="187"/>
      <c r="E37" s="202"/>
      <c r="F37" s="204"/>
      <c r="G37" s="203"/>
    </row>
    <row r="38" spans="1:7" ht="27" customHeight="1">
      <c r="A38" s="190" t="s">
        <v>22</v>
      </c>
      <c r="B38" s="190"/>
      <c r="C38" s="190"/>
      <c r="D38" s="190"/>
      <c r="E38" s="190"/>
      <c r="F38" s="190"/>
      <c r="G38" s="190"/>
    </row>
    <row r="39" spans="1:7" ht="20.100000000000001" customHeight="1">
      <c r="A39" s="185" t="s">
        <v>13</v>
      </c>
      <c r="B39" s="206" t="s">
        <v>329</v>
      </c>
      <c r="C39" s="206"/>
      <c r="D39" s="206"/>
      <c r="E39" s="185" t="s">
        <v>6</v>
      </c>
      <c r="F39" s="205"/>
      <c r="G39" s="205"/>
    </row>
    <row r="40" spans="1:7" ht="20.100000000000001" customHeight="1">
      <c r="A40" s="186"/>
      <c r="B40" s="206" t="s">
        <v>330</v>
      </c>
      <c r="C40" s="206"/>
      <c r="D40" s="206"/>
      <c r="E40" s="186"/>
      <c r="F40" s="205"/>
      <c r="G40" s="205"/>
    </row>
    <row r="41" spans="1:7" ht="20.100000000000001" customHeight="1">
      <c r="A41" s="186"/>
      <c r="B41" s="206" t="s">
        <v>331</v>
      </c>
      <c r="C41" s="206"/>
      <c r="D41" s="206"/>
      <c r="E41" s="186"/>
      <c r="F41" s="205"/>
      <c r="G41" s="205"/>
    </row>
    <row r="42" spans="1:7" ht="20.100000000000001" customHeight="1">
      <c r="A42" s="186"/>
      <c r="B42" s="206" t="s">
        <v>332</v>
      </c>
      <c r="C42" s="206"/>
      <c r="D42" s="206"/>
      <c r="E42" s="186"/>
      <c r="F42" s="205"/>
      <c r="G42" s="205"/>
    </row>
    <row r="43" spans="1:7" ht="20.100000000000001" customHeight="1">
      <c r="A43" s="186"/>
      <c r="B43" s="207" t="s">
        <v>333</v>
      </c>
      <c r="C43" s="208"/>
      <c r="D43" s="209"/>
      <c r="E43" s="186"/>
      <c r="F43" s="210"/>
      <c r="G43" s="211"/>
    </row>
    <row r="44" spans="1:7" ht="20.100000000000001" customHeight="1">
      <c r="A44" s="186"/>
      <c r="B44" s="207" t="s">
        <v>334</v>
      </c>
      <c r="C44" s="208"/>
      <c r="D44" s="209"/>
      <c r="E44" s="186"/>
      <c r="F44" s="210"/>
      <c r="G44" s="211"/>
    </row>
    <row r="45" spans="1:7" ht="20.100000000000001" customHeight="1">
      <c r="A45" s="186"/>
      <c r="B45" s="206"/>
      <c r="C45" s="206"/>
      <c r="D45" s="206"/>
      <c r="E45" s="186"/>
      <c r="F45" s="205"/>
      <c r="G45" s="205"/>
    </row>
    <row r="46" spans="1:7" ht="20.100000000000001" customHeight="1">
      <c r="A46" s="187"/>
      <c r="B46" s="206"/>
      <c r="C46" s="206"/>
      <c r="D46" s="206"/>
      <c r="E46" s="187"/>
      <c r="F46" s="205"/>
      <c r="G46" s="205"/>
    </row>
    <row r="47" spans="1:7" ht="24" customHeight="1">
      <c r="A47" s="215" t="s">
        <v>29</v>
      </c>
      <c r="B47" s="215"/>
      <c r="C47" s="215"/>
      <c r="D47" s="215"/>
      <c r="E47" s="215"/>
      <c r="F47" s="215"/>
      <c r="G47" s="215"/>
    </row>
    <row r="48" spans="1:7" ht="27" customHeight="1">
      <c r="A48" s="216" t="s">
        <v>13</v>
      </c>
      <c r="B48" s="3" t="s">
        <v>18</v>
      </c>
      <c r="C48" s="3" t="s">
        <v>19</v>
      </c>
      <c r="D48" s="216" t="s">
        <v>6</v>
      </c>
      <c r="E48" s="3" t="s">
        <v>18</v>
      </c>
      <c r="F48" s="218" t="s">
        <v>19</v>
      </c>
      <c r="G48" s="219"/>
    </row>
    <row r="49" spans="1:7" ht="15.95" customHeight="1">
      <c r="A49" s="217"/>
      <c r="B49" s="9">
        <v>5000</v>
      </c>
      <c r="C49" s="10" t="s">
        <v>56</v>
      </c>
      <c r="D49" s="217"/>
      <c r="E49" s="7"/>
      <c r="F49" s="220"/>
      <c r="G49" s="220"/>
    </row>
    <row r="50" spans="1:7" ht="20.100000000000001" customHeight="1">
      <c r="A50" s="217"/>
      <c r="B50" s="9"/>
      <c r="C50" s="10"/>
      <c r="D50" s="217"/>
      <c r="E50" s="7"/>
      <c r="F50" s="220"/>
      <c r="G50" s="220"/>
    </row>
    <row r="51" spans="1:7" ht="20.100000000000001" customHeight="1">
      <c r="A51" s="217"/>
      <c r="B51" s="9"/>
      <c r="C51" s="10"/>
      <c r="D51" s="217"/>
      <c r="E51" s="7"/>
      <c r="F51" s="221"/>
      <c r="G51" s="222"/>
    </row>
    <row r="52" spans="1:7" ht="20.100000000000001" customHeight="1">
      <c r="A52" s="217"/>
      <c r="B52" s="9"/>
      <c r="C52" s="10"/>
      <c r="D52" s="217"/>
      <c r="E52" s="7"/>
      <c r="F52" s="221"/>
      <c r="G52" s="222"/>
    </row>
    <row r="53" spans="1:7" ht="20.100000000000001" customHeight="1">
      <c r="A53" s="217"/>
      <c r="B53" s="9"/>
      <c r="C53" s="10"/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18" customHeight="1" thickBot="1">
      <c r="A56" s="217"/>
      <c r="B56" s="11"/>
      <c r="C56" s="12"/>
      <c r="D56" s="217"/>
      <c r="E56" s="13"/>
      <c r="F56" s="223"/>
      <c r="G56" s="223"/>
    </row>
    <row r="57" spans="1:7" ht="27.75" customHeight="1" thickTop="1" thickBot="1">
      <c r="A57" s="14" t="s">
        <v>28</v>
      </c>
      <c r="B57" s="15">
        <f>SUM(B49:B56)</f>
        <v>5000</v>
      </c>
      <c r="C57" s="16"/>
      <c r="D57" s="17"/>
      <c r="E57" s="18"/>
      <c r="F57" s="16"/>
      <c r="G57" s="19"/>
    </row>
    <row r="58" spans="1:7" ht="24" customHeight="1">
      <c r="A58" s="224"/>
      <c r="B58" s="224"/>
      <c r="C58" s="224"/>
      <c r="D58" s="224"/>
      <c r="E58" s="224"/>
      <c r="F58" s="224"/>
      <c r="G58" s="224"/>
    </row>
    <row r="59" spans="1:7" ht="54.95" customHeight="1">
      <c r="A59" s="212"/>
      <c r="B59" s="213"/>
      <c r="C59" s="213"/>
      <c r="D59" s="213"/>
      <c r="E59" s="213"/>
      <c r="F59" s="213"/>
      <c r="G59" s="214"/>
    </row>
    <row r="60" spans="1:7" ht="15.95" customHeight="1"/>
    <row r="61" spans="1:7" ht="15" customHeight="1"/>
    <row r="62" spans="1:7" ht="15" customHeight="1"/>
    <row r="63" spans="1:7" ht="15" customHeight="1">
      <c r="C63" t="s">
        <v>16</v>
      </c>
    </row>
    <row r="64" spans="1:7" ht="15" customHeight="1"/>
    <row r="65" ht="15" customHeight="1"/>
    <row r="66" ht="15" customHeight="1"/>
  </sheetData>
  <mergeCells count="83">
    <mergeCell ref="B46:D46"/>
    <mergeCell ref="F46:G46"/>
    <mergeCell ref="A59:G59"/>
    <mergeCell ref="A47:G47"/>
    <mergeCell ref="A48:A56"/>
    <mergeCell ref="D48:D56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A58:G58"/>
    <mergeCell ref="A36:A37"/>
    <mergeCell ref="B36:C37"/>
    <mergeCell ref="D36:D37"/>
    <mergeCell ref="E36:G37"/>
    <mergeCell ref="A38:G38"/>
    <mergeCell ref="A39:A46"/>
    <mergeCell ref="B39:D39"/>
    <mergeCell ref="F42:G42"/>
    <mergeCell ref="B44:D44"/>
    <mergeCell ref="F44:G44"/>
    <mergeCell ref="B45:D45"/>
    <mergeCell ref="F45:G45"/>
    <mergeCell ref="B43:D43"/>
    <mergeCell ref="F43:G43"/>
    <mergeCell ref="E39:E46"/>
    <mergeCell ref="F39:G39"/>
    <mergeCell ref="B40:D40"/>
    <mergeCell ref="F40:G40"/>
    <mergeCell ref="B41:D41"/>
    <mergeCell ref="F41:G41"/>
    <mergeCell ref="B42:D42"/>
    <mergeCell ref="A35:G35"/>
    <mergeCell ref="A28:G28"/>
    <mergeCell ref="A29:A34"/>
    <mergeCell ref="B29:C29"/>
    <mergeCell ref="D29:D34"/>
    <mergeCell ref="E29:G29"/>
    <mergeCell ref="B30:C30"/>
    <mergeCell ref="E30:G30"/>
    <mergeCell ref="B31:C31"/>
    <mergeCell ref="E31:G31"/>
    <mergeCell ref="B32:C32"/>
    <mergeCell ref="E32:G32"/>
    <mergeCell ref="B33:C33"/>
    <mergeCell ref="E33:G33"/>
    <mergeCell ref="B34:C34"/>
    <mergeCell ref="E34:G34"/>
    <mergeCell ref="A22:A27"/>
    <mergeCell ref="E22:G22"/>
    <mergeCell ref="E23:G23"/>
    <mergeCell ref="E24:G24"/>
    <mergeCell ref="E25:G25"/>
    <mergeCell ref="E26:G26"/>
    <mergeCell ref="E27:G27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75" t="s">
        <v>25</v>
      </c>
      <c r="B2" s="161" t="s">
        <v>375</v>
      </c>
      <c r="C2" s="162"/>
      <c r="D2" s="75" t="s">
        <v>1</v>
      </c>
      <c r="E2" s="75" t="s">
        <v>26</v>
      </c>
      <c r="F2" s="76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73" t="s">
        <v>24</v>
      </c>
      <c r="F3" s="73"/>
      <c r="G3" s="166"/>
      <c r="H3" s="166"/>
    </row>
    <row r="4" spans="1:8" ht="20.100000000000001" customHeight="1">
      <c r="A4" s="75" t="s">
        <v>2</v>
      </c>
      <c r="B4" s="167">
        <v>1474700</v>
      </c>
      <c r="C4" s="168"/>
      <c r="D4" s="165"/>
      <c r="E4" s="169" t="s">
        <v>75</v>
      </c>
      <c r="F4" s="170"/>
      <c r="G4" s="171"/>
    </row>
    <row r="5" spans="1:8" ht="20.100000000000001" customHeight="1">
      <c r="A5" s="75" t="s">
        <v>3</v>
      </c>
      <c r="B5" s="172">
        <f>B6-B4</f>
        <v>918100</v>
      </c>
      <c r="C5" s="173"/>
      <c r="D5" s="165"/>
      <c r="E5" s="174" t="s">
        <v>257</v>
      </c>
      <c r="F5" s="175"/>
      <c r="G5" s="176"/>
    </row>
    <row r="6" spans="1:8" ht="20.100000000000001" customHeight="1">
      <c r="A6" s="75" t="s">
        <v>4</v>
      </c>
      <c r="B6" s="167">
        <f>2333100+59700</f>
        <v>2392800</v>
      </c>
      <c r="C6" s="168"/>
      <c r="D6" s="165"/>
      <c r="E6" s="177" t="s">
        <v>258</v>
      </c>
      <c r="F6" s="178"/>
      <c r="G6" s="179"/>
    </row>
    <row r="7" spans="1:8" ht="27.95" customHeight="1">
      <c r="A7" s="77" t="s">
        <v>14</v>
      </c>
      <c r="B7" s="77"/>
      <c r="C7" s="77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363</v>
      </c>
      <c r="C8" s="1">
        <v>10</v>
      </c>
      <c r="D8" s="180" t="s">
        <v>5</v>
      </c>
      <c r="E8" s="8" t="s">
        <v>184</v>
      </c>
      <c r="F8" s="76"/>
      <c r="G8" s="5"/>
    </row>
    <row r="9" spans="1:8" ht="20.100000000000001" customHeight="1">
      <c r="A9" s="174"/>
      <c r="B9" s="1" t="s">
        <v>364</v>
      </c>
      <c r="C9" s="1">
        <v>6</v>
      </c>
      <c r="D9" s="181"/>
      <c r="E9" s="8" t="s">
        <v>240</v>
      </c>
      <c r="F9" s="76"/>
      <c r="G9" s="76"/>
    </row>
    <row r="10" spans="1:8" ht="20.100000000000001" customHeight="1">
      <c r="A10" s="174"/>
      <c r="B10" s="1" t="s">
        <v>365</v>
      </c>
      <c r="C10" s="1">
        <v>3</v>
      </c>
      <c r="D10" s="181"/>
      <c r="E10" s="8" t="s">
        <v>59</v>
      </c>
      <c r="F10" s="76"/>
      <c r="G10" s="76"/>
    </row>
    <row r="11" spans="1:8" ht="20.100000000000001" customHeight="1">
      <c r="A11" s="177"/>
      <c r="B11" s="1" t="s">
        <v>366</v>
      </c>
      <c r="C11" s="1">
        <v>5</v>
      </c>
      <c r="D11" s="182"/>
      <c r="E11" s="8"/>
      <c r="F11" s="76"/>
      <c r="G11" s="76"/>
    </row>
    <row r="12" spans="1:8" ht="27.95" customHeight="1">
      <c r="A12" s="77" t="s">
        <v>21</v>
      </c>
      <c r="B12" s="77"/>
      <c r="C12" s="77"/>
      <c r="D12" s="77"/>
      <c r="E12" s="2"/>
      <c r="F12" s="2"/>
      <c r="G12" s="74"/>
    </row>
    <row r="13" spans="1:8" ht="18.95" customHeight="1">
      <c r="A13" s="1"/>
      <c r="B13" s="76" t="s">
        <v>7</v>
      </c>
      <c r="C13" s="76" t="s">
        <v>10</v>
      </c>
      <c r="D13" s="76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>
        <v>8.3333333333333329E-2</v>
      </c>
      <c r="C14" s="78" t="s">
        <v>346</v>
      </c>
      <c r="D14" s="75">
        <v>4</v>
      </c>
      <c r="E14" s="183"/>
      <c r="F14" s="184"/>
      <c r="G14" s="173"/>
    </row>
    <row r="15" spans="1:8" ht="18.95" customHeight="1">
      <c r="A15" s="186"/>
      <c r="B15" s="6">
        <v>0.45833333333333331</v>
      </c>
      <c r="C15" s="78" t="s">
        <v>345</v>
      </c>
      <c r="D15" s="75">
        <v>8</v>
      </c>
      <c r="E15" s="183"/>
      <c r="F15" s="184"/>
      <c r="G15" s="173"/>
    </row>
    <row r="16" spans="1:8" ht="18.95" customHeight="1">
      <c r="A16" s="186"/>
      <c r="B16" s="6">
        <v>0.52777777777777779</v>
      </c>
      <c r="C16" s="78" t="s">
        <v>344</v>
      </c>
      <c r="D16" s="75">
        <v>18</v>
      </c>
      <c r="E16" s="183"/>
      <c r="F16" s="184"/>
      <c r="G16" s="173"/>
    </row>
    <row r="17" spans="1:7" ht="18.95" customHeight="1">
      <c r="A17" s="186"/>
      <c r="B17" s="6">
        <v>0.5</v>
      </c>
      <c r="C17" s="78" t="s">
        <v>343</v>
      </c>
      <c r="D17" s="75">
        <v>2</v>
      </c>
      <c r="E17" s="183"/>
      <c r="F17" s="184"/>
      <c r="G17" s="173"/>
    </row>
    <row r="18" spans="1:7" ht="18.95" customHeight="1">
      <c r="A18" s="186"/>
      <c r="B18" s="6">
        <v>0.47916666666666669</v>
      </c>
      <c r="C18" s="78" t="s">
        <v>342</v>
      </c>
      <c r="D18" s="75">
        <v>2</v>
      </c>
      <c r="E18" s="183"/>
      <c r="F18" s="184"/>
      <c r="G18" s="173"/>
    </row>
    <row r="19" spans="1:7" ht="18.95" customHeight="1">
      <c r="A19" s="186"/>
      <c r="B19" s="6">
        <v>0.41666666666666669</v>
      </c>
      <c r="C19" s="78" t="s">
        <v>341</v>
      </c>
      <c r="D19" s="75">
        <v>3</v>
      </c>
      <c r="E19" s="183"/>
      <c r="F19" s="184"/>
      <c r="G19" s="173"/>
    </row>
    <row r="20" spans="1:7" ht="18.95" customHeight="1">
      <c r="A20" s="186"/>
      <c r="B20" s="6"/>
      <c r="C20" s="75"/>
      <c r="D20" s="75"/>
      <c r="E20" s="183"/>
      <c r="F20" s="184"/>
      <c r="G20" s="173"/>
    </row>
    <row r="21" spans="1:7" ht="18.95" customHeight="1">
      <c r="A21" s="186"/>
      <c r="B21" s="6"/>
      <c r="C21" s="75"/>
      <c r="D21" s="75"/>
      <c r="E21" s="183"/>
      <c r="F21" s="184"/>
      <c r="G21" s="173"/>
    </row>
    <row r="22" spans="1:7" ht="18.95" customHeight="1">
      <c r="A22" s="187"/>
      <c r="B22" s="6"/>
      <c r="C22" s="75"/>
      <c r="D22" s="75"/>
      <c r="E22" s="183"/>
      <c r="F22" s="184"/>
      <c r="G22" s="173"/>
    </row>
    <row r="23" spans="1:7" ht="20.100000000000001" customHeight="1">
      <c r="A23" s="188" t="s">
        <v>9</v>
      </c>
      <c r="B23" s="6">
        <v>0.3125</v>
      </c>
      <c r="C23" s="78" t="s">
        <v>340</v>
      </c>
      <c r="D23" s="75">
        <v>2</v>
      </c>
      <c r="E23" s="189"/>
      <c r="F23" s="189"/>
      <c r="G23" s="189"/>
    </row>
    <row r="24" spans="1:7" ht="21" customHeight="1">
      <c r="A24" s="188"/>
      <c r="B24" s="6"/>
      <c r="C24" s="75"/>
      <c r="D24" s="75"/>
      <c r="E24" s="189"/>
      <c r="F24" s="189"/>
      <c r="G24" s="189"/>
    </row>
    <row r="25" spans="1:7" ht="18.95" customHeight="1">
      <c r="A25" s="188"/>
      <c r="B25" s="6"/>
      <c r="C25" s="75"/>
      <c r="D25" s="75"/>
      <c r="E25" s="189"/>
      <c r="F25" s="189"/>
      <c r="G25" s="189"/>
    </row>
    <row r="26" spans="1:7" ht="18.95" customHeight="1">
      <c r="A26" s="188"/>
      <c r="B26" s="6"/>
      <c r="C26" s="75"/>
      <c r="D26" s="75"/>
      <c r="E26" s="189"/>
      <c r="F26" s="189"/>
      <c r="G26" s="189"/>
    </row>
    <row r="27" spans="1:7" ht="18.95" customHeight="1">
      <c r="A27" s="188"/>
      <c r="B27" s="6"/>
      <c r="C27" s="75"/>
      <c r="D27" s="75"/>
      <c r="E27" s="183"/>
      <c r="F27" s="184"/>
      <c r="G27" s="173"/>
    </row>
    <row r="28" spans="1:7" ht="21.95" customHeight="1">
      <c r="A28" s="188"/>
      <c r="B28" s="6"/>
      <c r="C28" s="75"/>
      <c r="D28" s="75"/>
      <c r="E28" s="189"/>
      <c r="F28" s="189"/>
      <c r="G28" s="189"/>
    </row>
    <row r="29" spans="1:7" ht="26.1" customHeight="1">
      <c r="A29" s="163" t="s">
        <v>20</v>
      </c>
      <c r="B29" s="163"/>
      <c r="C29" s="163"/>
      <c r="D29" s="163"/>
      <c r="E29" s="163"/>
      <c r="F29" s="163"/>
      <c r="G29" s="163"/>
    </row>
    <row r="30" spans="1:7" ht="18.95" customHeight="1">
      <c r="A30" s="188" t="s">
        <v>13</v>
      </c>
      <c r="B30" s="191" t="s">
        <v>347</v>
      </c>
      <c r="C30" s="192"/>
      <c r="D30" s="188" t="s">
        <v>35</v>
      </c>
      <c r="E30" s="193" t="s">
        <v>367</v>
      </c>
      <c r="F30" s="194"/>
      <c r="G30" s="195"/>
    </row>
    <row r="31" spans="1:7" ht="18" customHeight="1">
      <c r="A31" s="188"/>
      <c r="B31" s="196" t="s">
        <v>348</v>
      </c>
      <c r="C31" s="196"/>
      <c r="D31" s="188"/>
      <c r="E31" s="197" t="s">
        <v>368</v>
      </c>
      <c r="F31" s="198"/>
      <c r="G31" s="199"/>
    </row>
    <row r="32" spans="1:7" ht="18" customHeight="1">
      <c r="A32" s="188"/>
      <c r="B32" s="196" t="s">
        <v>349</v>
      </c>
      <c r="C32" s="196"/>
      <c r="D32" s="188"/>
      <c r="E32" s="197" t="s">
        <v>369</v>
      </c>
      <c r="F32" s="198"/>
      <c r="G32" s="199"/>
    </row>
    <row r="33" spans="1:7" ht="18" customHeight="1">
      <c r="A33" s="188"/>
      <c r="B33" s="196" t="s">
        <v>350</v>
      </c>
      <c r="C33" s="196"/>
      <c r="D33" s="188"/>
      <c r="E33" s="197" t="s">
        <v>370</v>
      </c>
      <c r="F33" s="198"/>
      <c r="G33" s="199"/>
    </row>
    <row r="34" spans="1:7" ht="18" customHeight="1">
      <c r="A34" s="188"/>
      <c r="B34" s="225" t="s">
        <v>351</v>
      </c>
      <c r="C34" s="225"/>
      <c r="D34" s="188"/>
      <c r="E34" s="197"/>
      <c r="F34" s="198"/>
      <c r="G34" s="199"/>
    </row>
    <row r="35" spans="1:7" ht="18.95" customHeight="1">
      <c r="A35" s="188"/>
      <c r="B35" s="225" t="s">
        <v>352</v>
      </c>
      <c r="C35" s="225"/>
      <c r="D35" s="188"/>
      <c r="E35" s="197"/>
      <c r="F35" s="198"/>
      <c r="G35" s="199"/>
    </row>
    <row r="36" spans="1:7" ht="24" customHeight="1">
      <c r="A36" s="190" t="s">
        <v>17</v>
      </c>
      <c r="B36" s="190"/>
      <c r="C36" s="190"/>
      <c r="D36" s="190"/>
      <c r="E36" s="190"/>
      <c r="F36" s="190"/>
      <c r="G36" s="190"/>
    </row>
    <row r="37" spans="1:7" ht="27" customHeight="1">
      <c r="A37" s="185" t="s">
        <v>13</v>
      </c>
      <c r="B37" s="193" t="s">
        <v>27</v>
      </c>
      <c r="C37" s="195"/>
      <c r="D37" s="185" t="s">
        <v>6</v>
      </c>
      <c r="E37" s="193" t="s">
        <v>27</v>
      </c>
      <c r="F37" s="194"/>
      <c r="G37" s="195"/>
    </row>
    <row r="38" spans="1:7" ht="15.95" customHeight="1">
      <c r="A38" s="187"/>
      <c r="B38" s="202"/>
      <c r="C38" s="203"/>
      <c r="D38" s="187"/>
      <c r="E38" s="202"/>
      <c r="F38" s="204"/>
      <c r="G38" s="203"/>
    </row>
    <row r="39" spans="1:7" ht="27" customHeight="1">
      <c r="A39" s="190" t="s">
        <v>22</v>
      </c>
      <c r="B39" s="190"/>
      <c r="C39" s="190"/>
      <c r="D39" s="190"/>
      <c r="E39" s="190"/>
      <c r="F39" s="190"/>
      <c r="G39" s="190"/>
    </row>
    <row r="40" spans="1:7" ht="20.100000000000001" customHeight="1">
      <c r="A40" s="185" t="s">
        <v>13</v>
      </c>
      <c r="B40" s="206" t="s">
        <v>353</v>
      </c>
      <c r="C40" s="206"/>
      <c r="D40" s="206"/>
      <c r="E40" s="185" t="s">
        <v>6</v>
      </c>
      <c r="F40" s="205" t="s">
        <v>371</v>
      </c>
      <c r="G40" s="205"/>
    </row>
    <row r="41" spans="1:7" ht="20.100000000000001" customHeight="1">
      <c r="A41" s="186"/>
      <c r="B41" s="206" t="s">
        <v>354</v>
      </c>
      <c r="C41" s="206"/>
      <c r="D41" s="206"/>
      <c r="E41" s="186"/>
      <c r="F41" s="205" t="s">
        <v>372</v>
      </c>
      <c r="G41" s="205"/>
    </row>
    <row r="42" spans="1:7" ht="20.100000000000001" customHeight="1">
      <c r="A42" s="186"/>
      <c r="B42" s="206" t="s">
        <v>355</v>
      </c>
      <c r="C42" s="206"/>
      <c r="D42" s="206"/>
      <c r="E42" s="186"/>
      <c r="F42" s="205" t="s">
        <v>373</v>
      </c>
      <c r="G42" s="205"/>
    </row>
    <row r="43" spans="1:7" ht="20.100000000000001" customHeight="1">
      <c r="A43" s="186"/>
      <c r="B43" s="206" t="s">
        <v>356</v>
      </c>
      <c r="C43" s="206"/>
      <c r="D43" s="206"/>
      <c r="E43" s="186"/>
      <c r="F43" s="205" t="s">
        <v>374</v>
      </c>
      <c r="G43" s="205"/>
    </row>
    <row r="44" spans="1:7" ht="20.100000000000001" customHeight="1">
      <c r="A44" s="186"/>
      <c r="B44" s="207" t="s">
        <v>357</v>
      </c>
      <c r="C44" s="208"/>
      <c r="D44" s="209"/>
      <c r="E44" s="186"/>
      <c r="F44" s="210"/>
      <c r="G44" s="211"/>
    </row>
    <row r="45" spans="1:7" ht="20.100000000000001" customHeight="1">
      <c r="A45" s="186"/>
      <c r="B45" s="207" t="s">
        <v>358</v>
      </c>
      <c r="C45" s="208"/>
      <c r="D45" s="209"/>
      <c r="E45" s="186"/>
      <c r="F45" s="210"/>
      <c r="G45" s="211"/>
    </row>
    <row r="46" spans="1:7" ht="20.100000000000001" customHeight="1">
      <c r="A46" s="186"/>
      <c r="B46" s="206"/>
      <c r="C46" s="206"/>
      <c r="D46" s="206"/>
      <c r="E46" s="186"/>
      <c r="F46" s="205"/>
      <c r="G46" s="205"/>
    </row>
    <row r="47" spans="1:7" ht="20.100000000000001" customHeight="1">
      <c r="A47" s="187"/>
      <c r="B47" s="206"/>
      <c r="C47" s="206"/>
      <c r="D47" s="206"/>
      <c r="E47" s="187"/>
      <c r="F47" s="205"/>
      <c r="G47" s="205"/>
    </row>
    <row r="48" spans="1:7" ht="24" customHeight="1">
      <c r="A48" s="215" t="s">
        <v>29</v>
      </c>
      <c r="B48" s="215"/>
      <c r="C48" s="215"/>
      <c r="D48" s="215"/>
      <c r="E48" s="215"/>
      <c r="F48" s="215"/>
      <c r="G48" s="215"/>
    </row>
    <row r="49" spans="1:7" ht="27" customHeight="1">
      <c r="A49" s="216" t="s">
        <v>13</v>
      </c>
      <c r="B49" s="3" t="s">
        <v>18</v>
      </c>
      <c r="C49" s="3" t="s">
        <v>19</v>
      </c>
      <c r="D49" s="216" t="s">
        <v>6</v>
      </c>
      <c r="E49" s="3" t="s">
        <v>18</v>
      </c>
      <c r="F49" s="218" t="s">
        <v>19</v>
      </c>
      <c r="G49" s="219"/>
    </row>
    <row r="50" spans="1:7" ht="15.95" customHeight="1">
      <c r="A50" s="217"/>
      <c r="B50" s="9">
        <v>2000</v>
      </c>
      <c r="C50" s="10" t="s">
        <v>362</v>
      </c>
      <c r="D50" s="217"/>
      <c r="E50" s="7"/>
      <c r="F50" s="220"/>
      <c r="G50" s="220"/>
    </row>
    <row r="51" spans="1:7" ht="20.100000000000001" customHeight="1">
      <c r="A51" s="217"/>
      <c r="B51" s="9">
        <v>10000</v>
      </c>
      <c r="C51" s="10" t="s">
        <v>361</v>
      </c>
      <c r="D51" s="217"/>
      <c r="E51" s="7"/>
      <c r="F51" s="220"/>
      <c r="G51" s="220"/>
    </row>
    <row r="52" spans="1:7" ht="20.100000000000001" customHeight="1">
      <c r="A52" s="217"/>
      <c r="B52" s="9">
        <v>3800</v>
      </c>
      <c r="C52" s="10" t="s">
        <v>360</v>
      </c>
      <c r="D52" s="217"/>
      <c r="E52" s="7"/>
      <c r="F52" s="221"/>
      <c r="G52" s="222"/>
    </row>
    <row r="53" spans="1:7" ht="20.100000000000001" customHeight="1">
      <c r="A53" s="217"/>
      <c r="B53" s="9">
        <v>23000</v>
      </c>
      <c r="C53" s="10" t="s">
        <v>359</v>
      </c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20.100000000000001" customHeight="1">
      <c r="A56" s="217"/>
      <c r="B56" s="9"/>
      <c r="C56" s="10"/>
      <c r="D56" s="217"/>
      <c r="E56" s="7"/>
      <c r="F56" s="221"/>
      <c r="G56" s="222"/>
    </row>
    <row r="57" spans="1:7" ht="18" customHeight="1" thickBot="1">
      <c r="A57" s="217"/>
      <c r="B57" s="11"/>
      <c r="C57" s="12"/>
      <c r="D57" s="217"/>
      <c r="E57" s="13"/>
      <c r="F57" s="223"/>
      <c r="G57" s="223"/>
    </row>
    <row r="58" spans="1:7" ht="27.75" customHeight="1" thickTop="1" thickBot="1">
      <c r="A58" s="14" t="s">
        <v>28</v>
      </c>
      <c r="B58" s="15">
        <f>SUM(B50:B57)</f>
        <v>38800</v>
      </c>
      <c r="C58" s="16"/>
      <c r="D58" s="17"/>
      <c r="E58" s="18"/>
      <c r="F58" s="16"/>
      <c r="G58" s="19"/>
    </row>
    <row r="59" spans="1:7" ht="24" customHeight="1">
      <c r="A59" s="224"/>
      <c r="B59" s="224"/>
      <c r="C59" s="224"/>
      <c r="D59" s="224"/>
      <c r="E59" s="224"/>
      <c r="F59" s="224"/>
      <c r="G59" s="224"/>
    </row>
    <row r="60" spans="1:7" ht="54.95" customHeight="1">
      <c r="A60" s="212"/>
      <c r="B60" s="213"/>
      <c r="C60" s="213"/>
      <c r="D60" s="213"/>
      <c r="E60" s="213"/>
      <c r="F60" s="213"/>
      <c r="G60" s="214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1:G21"/>
    <mergeCell ref="E22:G22"/>
    <mergeCell ref="E20:G20"/>
    <mergeCell ref="A23:A28"/>
    <mergeCell ref="E23:G23"/>
    <mergeCell ref="E24:G24"/>
    <mergeCell ref="E25:G25"/>
    <mergeCell ref="E26:G26"/>
    <mergeCell ref="E27:G27"/>
    <mergeCell ref="E28:G28"/>
    <mergeCell ref="A36:G36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B33:C33"/>
    <mergeCell ref="E33:G33"/>
    <mergeCell ref="B34:C34"/>
    <mergeCell ref="E34:G34"/>
    <mergeCell ref="B35:C35"/>
    <mergeCell ref="E35:G35"/>
    <mergeCell ref="A40:A47"/>
    <mergeCell ref="B40:D40"/>
    <mergeCell ref="E40:E47"/>
    <mergeCell ref="F40:G40"/>
    <mergeCell ref="B41:D41"/>
    <mergeCell ref="F41:G41"/>
    <mergeCell ref="B42:D42"/>
    <mergeCell ref="F42:G42"/>
    <mergeCell ref="B43:D43"/>
    <mergeCell ref="F43:G43"/>
    <mergeCell ref="F45:G45"/>
    <mergeCell ref="B46:D46"/>
    <mergeCell ref="F46:G46"/>
    <mergeCell ref="B47:D47"/>
    <mergeCell ref="F47:G47"/>
    <mergeCell ref="B44:D44"/>
    <mergeCell ref="A37:A38"/>
    <mergeCell ref="B37:C38"/>
    <mergeCell ref="D37:D38"/>
    <mergeCell ref="E37:G38"/>
    <mergeCell ref="A39:G39"/>
    <mergeCell ref="F44:G44"/>
    <mergeCell ref="F56:G56"/>
    <mergeCell ref="F57:G57"/>
    <mergeCell ref="A59:G59"/>
    <mergeCell ref="A60:G60"/>
    <mergeCell ref="A48:G48"/>
    <mergeCell ref="A49:A57"/>
    <mergeCell ref="D49:D57"/>
    <mergeCell ref="F49:G49"/>
    <mergeCell ref="F50:G50"/>
    <mergeCell ref="F51:G51"/>
    <mergeCell ref="F52:G52"/>
    <mergeCell ref="F53:G53"/>
    <mergeCell ref="F54:G54"/>
    <mergeCell ref="F55:G55"/>
    <mergeCell ref="B45:D45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B58" sqref="B5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81" t="s">
        <v>25</v>
      </c>
      <c r="B2" s="161" t="s">
        <v>376</v>
      </c>
      <c r="C2" s="162"/>
      <c r="D2" s="81" t="s">
        <v>1</v>
      </c>
      <c r="E2" s="81" t="s">
        <v>26</v>
      </c>
      <c r="F2" s="82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79" t="s">
        <v>24</v>
      </c>
      <c r="F3" s="79"/>
      <c r="G3" s="166"/>
      <c r="H3" s="166"/>
    </row>
    <row r="4" spans="1:8" ht="20.100000000000001" customHeight="1">
      <c r="A4" s="81" t="s">
        <v>2</v>
      </c>
      <c r="B4" s="167">
        <v>1342450</v>
      </c>
      <c r="C4" s="168"/>
      <c r="D4" s="165"/>
      <c r="E4" s="169" t="s">
        <v>75</v>
      </c>
      <c r="F4" s="170"/>
      <c r="G4" s="171"/>
    </row>
    <row r="5" spans="1:8" ht="20.100000000000001" customHeight="1">
      <c r="A5" s="81" t="s">
        <v>3</v>
      </c>
      <c r="B5" s="172">
        <f>B6-B4</f>
        <v>1217850</v>
      </c>
      <c r="C5" s="173"/>
      <c r="D5" s="165"/>
      <c r="E5" s="174" t="s">
        <v>257</v>
      </c>
      <c r="F5" s="175"/>
      <c r="G5" s="176"/>
    </row>
    <row r="6" spans="1:8" ht="20.100000000000001" customHeight="1">
      <c r="A6" s="81" t="s">
        <v>4</v>
      </c>
      <c r="B6" s="167">
        <v>2560300</v>
      </c>
      <c r="C6" s="168"/>
      <c r="D6" s="165"/>
      <c r="E6" s="177" t="s">
        <v>258</v>
      </c>
      <c r="F6" s="178"/>
      <c r="G6" s="179"/>
    </row>
    <row r="7" spans="1:8" ht="27.95" customHeight="1">
      <c r="A7" s="83" t="s">
        <v>14</v>
      </c>
      <c r="B7" s="83"/>
      <c r="C7" s="83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63</v>
      </c>
      <c r="C8" s="1">
        <v>9</v>
      </c>
      <c r="D8" s="180" t="s">
        <v>5</v>
      </c>
      <c r="E8" s="8" t="s">
        <v>184</v>
      </c>
      <c r="F8" s="82"/>
      <c r="G8" s="5"/>
    </row>
    <row r="9" spans="1:8" ht="20.100000000000001" customHeight="1">
      <c r="A9" s="174"/>
      <c r="B9" s="1" t="s">
        <v>338</v>
      </c>
      <c r="C9" s="1">
        <v>6</v>
      </c>
      <c r="D9" s="181"/>
      <c r="E9" s="8" t="s">
        <v>183</v>
      </c>
      <c r="F9" s="82"/>
      <c r="G9" s="82"/>
    </row>
    <row r="10" spans="1:8" ht="20.100000000000001" customHeight="1">
      <c r="A10" s="174"/>
      <c r="B10" s="1" t="s">
        <v>282</v>
      </c>
      <c r="C10" s="1">
        <v>6</v>
      </c>
      <c r="D10" s="181"/>
      <c r="E10" s="8" t="s">
        <v>59</v>
      </c>
      <c r="F10" s="82"/>
      <c r="G10" s="82"/>
    </row>
    <row r="11" spans="1:8" ht="20.100000000000001" customHeight="1">
      <c r="A11" s="177"/>
      <c r="B11" s="1" t="s">
        <v>221</v>
      </c>
      <c r="C11" s="1">
        <v>3</v>
      </c>
      <c r="D11" s="182"/>
      <c r="E11" s="8"/>
      <c r="F11" s="82"/>
      <c r="G11" s="82"/>
    </row>
    <row r="12" spans="1:8" ht="27.95" customHeight="1">
      <c r="A12" s="83" t="s">
        <v>21</v>
      </c>
      <c r="B12" s="83"/>
      <c r="C12" s="83"/>
      <c r="D12" s="83"/>
      <c r="E12" s="2"/>
      <c r="F12" s="2"/>
      <c r="G12" s="80"/>
    </row>
    <row r="13" spans="1:8" ht="18.95" customHeight="1">
      <c r="A13" s="1"/>
      <c r="B13" s="82" t="s">
        <v>7</v>
      </c>
      <c r="C13" s="82" t="s">
        <v>10</v>
      </c>
      <c r="D13" s="82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/>
      <c r="C14" s="81" t="s">
        <v>377</v>
      </c>
      <c r="D14" s="81">
        <v>4</v>
      </c>
      <c r="E14" s="183"/>
      <c r="F14" s="184"/>
      <c r="G14" s="173"/>
    </row>
    <row r="15" spans="1:8" ht="18.95" customHeight="1">
      <c r="A15" s="186"/>
      <c r="B15" s="6"/>
      <c r="C15" s="81"/>
      <c r="D15" s="81"/>
      <c r="E15" s="183"/>
      <c r="F15" s="184"/>
      <c r="G15" s="173"/>
    </row>
    <row r="16" spans="1:8" ht="18.95" customHeight="1">
      <c r="A16" s="186"/>
      <c r="B16" s="6"/>
      <c r="C16" s="81"/>
      <c r="D16" s="81"/>
      <c r="E16" s="183"/>
      <c r="F16" s="184"/>
      <c r="G16" s="173"/>
    </row>
    <row r="17" spans="1:7" ht="18.95" customHeight="1">
      <c r="A17" s="186"/>
      <c r="B17" s="6"/>
      <c r="C17" s="81"/>
      <c r="D17" s="81"/>
      <c r="E17" s="183"/>
      <c r="F17" s="184"/>
      <c r="G17" s="173"/>
    </row>
    <row r="18" spans="1:7" ht="18.95" customHeight="1">
      <c r="A18" s="186"/>
      <c r="B18" s="6"/>
      <c r="C18" s="81"/>
      <c r="D18" s="81"/>
      <c r="E18" s="183"/>
      <c r="F18" s="184"/>
      <c r="G18" s="173"/>
    </row>
    <row r="19" spans="1:7" ht="18.95" customHeight="1">
      <c r="A19" s="186"/>
      <c r="B19" s="6"/>
      <c r="C19" s="81"/>
      <c r="D19" s="81"/>
      <c r="E19" s="183"/>
      <c r="F19" s="184"/>
      <c r="G19" s="173"/>
    </row>
    <row r="20" spans="1:7" ht="18.95" customHeight="1">
      <c r="A20" s="186"/>
      <c r="B20" s="6"/>
      <c r="C20" s="81"/>
      <c r="D20" s="81"/>
      <c r="E20" s="183"/>
      <c r="F20" s="184"/>
      <c r="G20" s="173"/>
    </row>
    <row r="21" spans="1:7" ht="18.95" customHeight="1">
      <c r="A21" s="186"/>
      <c r="B21" s="6"/>
      <c r="C21" s="81"/>
      <c r="D21" s="81"/>
      <c r="E21" s="183"/>
      <c r="F21" s="184"/>
      <c r="G21" s="173"/>
    </row>
    <row r="22" spans="1:7" ht="18.95" customHeight="1">
      <c r="A22" s="187"/>
      <c r="B22" s="6"/>
      <c r="C22" s="81"/>
      <c r="D22" s="81"/>
      <c r="E22" s="183"/>
      <c r="F22" s="184"/>
      <c r="G22" s="173"/>
    </row>
    <row r="23" spans="1:7" ht="20.100000000000001" customHeight="1">
      <c r="A23" s="188" t="s">
        <v>9</v>
      </c>
      <c r="B23" s="6">
        <v>0.27083333333333331</v>
      </c>
      <c r="C23" s="81" t="s">
        <v>378</v>
      </c>
      <c r="D23" s="81">
        <v>12</v>
      </c>
      <c r="E23" s="189"/>
      <c r="F23" s="189"/>
      <c r="G23" s="189"/>
    </row>
    <row r="24" spans="1:7" ht="21" customHeight="1">
      <c r="A24" s="188"/>
      <c r="B24" s="6"/>
      <c r="C24" s="81"/>
      <c r="D24" s="81"/>
      <c r="E24" s="189"/>
      <c r="F24" s="189"/>
      <c r="G24" s="189"/>
    </row>
    <row r="25" spans="1:7" ht="18.95" customHeight="1">
      <c r="A25" s="188"/>
      <c r="B25" s="6"/>
      <c r="C25" s="81"/>
      <c r="D25" s="81"/>
      <c r="E25" s="189"/>
      <c r="F25" s="189"/>
      <c r="G25" s="189"/>
    </row>
    <row r="26" spans="1:7" ht="18.95" customHeight="1">
      <c r="A26" s="188"/>
      <c r="B26" s="6"/>
      <c r="C26" s="81"/>
      <c r="D26" s="81"/>
      <c r="E26" s="189"/>
      <c r="F26" s="189"/>
      <c r="G26" s="189"/>
    </row>
    <row r="27" spans="1:7" ht="18.95" customHeight="1">
      <c r="A27" s="188"/>
      <c r="B27" s="6"/>
      <c r="C27" s="81"/>
      <c r="D27" s="81"/>
      <c r="E27" s="183"/>
      <c r="F27" s="184"/>
      <c r="G27" s="173"/>
    </row>
    <row r="28" spans="1:7" ht="21.95" customHeight="1">
      <c r="A28" s="188"/>
      <c r="B28" s="6"/>
      <c r="C28" s="81"/>
      <c r="D28" s="81"/>
      <c r="E28" s="189"/>
      <c r="F28" s="189"/>
      <c r="G28" s="189"/>
    </row>
    <row r="29" spans="1:7" ht="26.1" customHeight="1">
      <c r="A29" s="163" t="s">
        <v>20</v>
      </c>
      <c r="B29" s="163"/>
      <c r="C29" s="163"/>
      <c r="D29" s="163"/>
      <c r="E29" s="163"/>
      <c r="F29" s="163"/>
      <c r="G29" s="163"/>
    </row>
    <row r="30" spans="1:7" ht="18.95" customHeight="1">
      <c r="A30" s="188" t="s">
        <v>13</v>
      </c>
      <c r="B30" s="191" t="s">
        <v>379</v>
      </c>
      <c r="C30" s="192"/>
      <c r="D30" s="188" t="s">
        <v>35</v>
      </c>
      <c r="E30" s="193" t="s">
        <v>391</v>
      </c>
      <c r="F30" s="194"/>
      <c r="G30" s="195"/>
    </row>
    <row r="31" spans="1:7" ht="18" customHeight="1">
      <c r="A31" s="188"/>
      <c r="B31" s="196" t="s">
        <v>380</v>
      </c>
      <c r="C31" s="196"/>
      <c r="D31" s="188"/>
      <c r="E31" s="197" t="s">
        <v>392</v>
      </c>
      <c r="F31" s="198"/>
      <c r="G31" s="199"/>
    </row>
    <row r="32" spans="1:7" ht="18" customHeight="1">
      <c r="A32" s="188"/>
      <c r="B32" s="196" t="s">
        <v>381</v>
      </c>
      <c r="C32" s="196"/>
      <c r="D32" s="188"/>
      <c r="E32" s="197" t="s">
        <v>393</v>
      </c>
      <c r="F32" s="198"/>
      <c r="G32" s="199"/>
    </row>
    <row r="33" spans="1:7" ht="18" customHeight="1">
      <c r="A33" s="188"/>
      <c r="B33" s="200"/>
      <c r="C33" s="200"/>
      <c r="D33" s="188"/>
      <c r="E33" s="197" t="s">
        <v>394</v>
      </c>
      <c r="F33" s="198"/>
      <c r="G33" s="199"/>
    </row>
    <row r="34" spans="1:7" ht="18" customHeight="1">
      <c r="A34" s="188"/>
      <c r="B34" s="201"/>
      <c r="C34" s="201"/>
      <c r="D34" s="188"/>
      <c r="E34" s="197"/>
      <c r="F34" s="198"/>
      <c r="G34" s="199"/>
    </row>
    <row r="35" spans="1:7" ht="18.95" customHeight="1">
      <c r="A35" s="188"/>
      <c r="B35" s="201"/>
      <c r="C35" s="201"/>
      <c r="D35" s="188"/>
      <c r="E35" s="197"/>
      <c r="F35" s="198"/>
      <c r="G35" s="199"/>
    </row>
    <row r="36" spans="1:7" ht="24" customHeight="1">
      <c r="A36" s="190" t="s">
        <v>17</v>
      </c>
      <c r="B36" s="190"/>
      <c r="C36" s="190"/>
      <c r="D36" s="190"/>
      <c r="E36" s="190"/>
      <c r="F36" s="190"/>
      <c r="G36" s="190"/>
    </row>
    <row r="37" spans="1:7" ht="27" customHeight="1">
      <c r="A37" s="185" t="s">
        <v>13</v>
      </c>
      <c r="B37" s="193" t="s">
        <v>27</v>
      </c>
      <c r="C37" s="195"/>
      <c r="D37" s="185" t="s">
        <v>6</v>
      </c>
      <c r="E37" s="193" t="s">
        <v>382</v>
      </c>
      <c r="F37" s="194"/>
      <c r="G37" s="195"/>
    </row>
    <row r="38" spans="1:7" ht="15.95" customHeight="1">
      <c r="A38" s="187"/>
      <c r="B38" s="202"/>
      <c r="C38" s="203"/>
      <c r="D38" s="187"/>
      <c r="E38" s="202"/>
      <c r="F38" s="204"/>
      <c r="G38" s="203"/>
    </row>
    <row r="39" spans="1:7" ht="27" customHeight="1">
      <c r="A39" s="190" t="s">
        <v>22</v>
      </c>
      <c r="B39" s="190"/>
      <c r="C39" s="190"/>
      <c r="D39" s="190"/>
      <c r="E39" s="190"/>
      <c r="F39" s="190"/>
      <c r="G39" s="190"/>
    </row>
    <row r="40" spans="1:7" ht="20.100000000000001" customHeight="1">
      <c r="A40" s="185" t="s">
        <v>13</v>
      </c>
      <c r="B40" s="206" t="s">
        <v>383</v>
      </c>
      <c r="C40" s="206"/>
      <c r="D40" s="206"/>
      <c r="E40" s="185" t="s">
        <v>6</v>
      </c>
      <c r="F40" s="205" t="s">
        <v>395</v>
      </c>
      <c r="G40" s="205"/>
    </row>
    <row r="41" spans="1:7" ht="20.100000000000001" customHeight="1">
      <c r="A41" s="186"/>
      <c r="B41" s="206" t="s">
        <v>384</v>
      </c>
      <c r="C41" s="206"/>
      <c r="D41" s="206"/>
      <c r="E41" s="186"/>
      <c r="F41" s="205" t="s">
        <v>396</v>
      </c>
      <c r="G41" s="205"/>
    </row>
    <row r="42" spans="1:7" ht="20.100000000000001" customHeight="1">
      <c r="A42" s="186"/>
      <c r="B42" s="206" t="s">
        <v>385</v>
      </c>
      <c r="C42" s="206"/>
      <c r="D42" s="206"/>
      <c r="E42" s="186"/>
      <c r="F42" s="205" t="s">
        <v>397</v>
      </c>
      <c r="G42" s="205"/>
    </row>
    <row r="43" spans="1:7" ht="20.100000000000001" customHeight="1">
      <c r="A43" s="186"/>
      <c r="B43" s="206" t="s">
        <v>386</v>
      </c>
      <c r="C43" s="206"/>
      <c r="D43" s="206"/>
      <c r="E43" s="186"/>
      <c r="F43" s="205" t="s">
        <v>236</v>
      </c>
      <c r="G43" s="205"/>
    </row>
    <row r="44" spans="1:7" ht="20.100000000000001" customHeight="1">
      <c r="A44" s="186"/>
      <c r="B44" s="207" t="s">
        <v>387</v>
      </c>
      <c r="C44" s="208"/>
      <c r="D44" s="209"/>
      <c r="E44" s="186"/>
      <c r="F44" s="210"/>
      <c r="G44" s="211"/>
    </row>
    <row r="45" spans="1:7" ht="20.100000000000001" customHeight="1">
      <c r="A45" s="186"/>
      <c r="B45" s="207" t="s">
        <v>388</v>
      </c>
      <c r="C45" s="208"/>
      <c r="D45" s="209"/>
      <c r="E45" s="186"/>
      <c r="F45" s="210"/>
      <c r="G45" s="211"/>
    </row>
    <row r="46" spans="1:7" ht="20.100000000000001" customHeight="1">
      <c r="A46" s="186"/>
      <c r="B46" s="206" t="s">
        <v>389</v>
      </c>
      <c r="C46" s="206"/>
      <c r="D46" s="206"/>
      <c r="E46" s="186"/>
      <c r="F46" s="205"/>
      <c r="G46" s="205"/>
    </row>
    <row r="47" spans="1:7" ht="20.100000000000001" customHeight="1">
      <c r="A47" s="187"/>
      <c r="B47" s="206"/>
      <c r="C47" s="206"/>
      <c r="D47" s="206"/>
      <c r="E47" s="187"/>
      <c r="F47" s="205"/>
      <c r="G47" s="205"/>
    </row>
    <row r="48" spans="1:7" ht="24" customHeight="1">
      <c r="A48" s="215" t="s">
        <v>29</v>
      </c>
      <c r="B48" s="215"/>
      <c r="C48" s="215"/>
      <c r="D48" s="215"/>
      <c r="E48" s="215"/>
      <c r="F48" s="215"/>
      <c r="G48" s="215"/>
    </row>
    <row r="49" spans="1:7" ht="27" customHeight="1">
      <c r="A49" s="216" t="s">
        <v>13</v>
      </c>
      <c r="B49" s="3" t="s">
        <v>18</v>
      </c>
      <c r="C49" s="3" t="s">
        <v>19</v>
      </c>
      <c r="D49" s="216" t="s">
        <v>6</v>
      </c>
      <c r="E49" s="3" t="s">
        <v>18</v>
      </c>
      <c r="F49" s="218" t="s">
        <v>19</v>
      </c>
      <c r="G49" s="219"/>
    </row>
    <row r="50" spans="1:7" ht="15.95" customHeight="1">
      <c r="A50" s="217"/>
      <c r="B50" s="9">
        <v>12000</v>
      </c>
      <c r="C50" s="10" t="s">
        <v>390</v>
      </c>
      <c r="D50" s="217"/>
      <c r="E50" s="7"/>
      <c r="F50" s="220"/>
      <c r="G50" s="220"/>
    </row>
    <row r="51" spans="1:7" ht="20.100000000000001" customHeight="1">
      <c r="A51" s="217"/>
      <c r="B51" s="9"/>
      <c r="C51" s="10"/>
      <c r="D51" s="217"/>
      <c r="E51" s="7"/>
      <c r="F51" s="220"/>
      <c r="G51" s="220"/>
    </row>
    <row r="52" spans="1:7" ht="20.100000000000001" customHeight="1">
      <c r="A52" s="217"/>
      <c r="B52" s="9"/>
      <c r="C52" s="10"/>
      <c r="D52" s="217"/>
      <c r="E52" s="7"/>
      <c r="F52" s="221"/>
      <c r="G52" s="222"/>
    </row>
    <row r="53" spans="1:7" ht="20.100000000000001" customHeight="1">
      <c r="A53" s="217"/>
      <c r="B53" s="9"/>
      <c r="C53" s="10"/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20.100000000000001" customHeight="1">
      <c r="A56" s="217"/>
      <c r="B56" s="9"/>
      <c r="C56" s="10"/>
      <c r="D56" s="217"/>
      <c r="E56" s="7"/>
      <c r="F56" s="221"/>
      <c r="G56" s="222"/>
    </row>
    <row r="57" spans="1:7" ht="18" customHeight="1" thickBot="1">
      <c r="A57" s="217"/>
      <c r="B57" s="11"/>
      <c r="C57" s="12"/>
      <c r="D57" s="217"/>
      <c r="E57" s="13"/>
      <c r="F57" s="223"/>
      <c r="G57" s="223"/>
    </row>
    <row r="58" spans="1:7" ht="27.75" customHeight="1" thickTop="1" thickBot="1">
      <c r="A58" s="14" t="s">
        <v>28</v>
      </c>
      <c r="B58" s="15">
        <f>SUM(B50:B57)</f>
        <v>12000</v>
      </c>
      <c r="C58" s="16"/>
      <c r="D58" s="17"/>
      <c r="E58" s="18"/>
      <c r="F58" s="16"/>
      <c r="G58" s="19"/>
    </row>
    <row r="59" spans="1:7" ht="24" customHeight="1">
      <c r="A59" s="224"/>
      <c r="B59" s="224"/>
      <c r="C59" s="224"/>
      <c r="D59" s="224"/>
      <c r="E59" s="224"/>
      <c r="F59" s="224"/>
      <c r="G59" s="224"/>
    </row>
    <row r="60" spans="1:7" ht="54.95" customHeight="1">
      <c r="A60" s="212"/>
      <c r="B60" s="213"/>
      <c r="C60" s="213"/>
      <c r="D60" s="213"/>
      <c r="E60" s="213"/>
      <c r="F60" s="213"/>
      <c r="G60" s="214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86" t="s">
        <v>25</v>
      </c>
      <c r="B2" s="161" t="s">
        <v>398</v>
      </c>
      <c r="C2" s="162"/>
      <c r="D2" s="86" t="s">
        <v>1</v>
      </c>
      <c r="E2" s="86" t="s">
        <v>26</v>
      </c>
      <c r="F2" s="87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85" t="s">
        <v>24</v>
      </c>
      <c r="F3" s="85"/>
      <c r="G3" s="166"/>
      <c r="H3" s="166"/>
    </row>
    <row r="4" spans="1:8" ht="20.100000000000001" customHeight="1">
      <c r="A4" s="86" t="s">
        <v>2</v>
      </c>
      <c r="B4" s="167">
        <v>1360350</v>
      </c>
      <c r="C4" s="168"/>
      <c r="D4" s="165"/>
      <c r="E4" s="169" t="s">
        <v>75</v>
      </c>
      <c r="F4" s="170"/>
      <c r="G4" s="171"/>
    </row>
    <row r="5" spans="1:8" ht="20.100000000000001" customHeight="1">
      <c r="A5" s="86" t="s">
        <v>3</v>
      </c>
      <c r="B5" s="172">
        <f>B6-B4</f>
        <v>822500</v>
      </c>
      <c r="C5" s="173"/>
      <c r="D5" s="165"/>
      <c r="E5" s="174" t="s">
        <v>257</v>
      </c>
      <c r="F5" s="175"/>
      <c r="G5" s="176"/>
    </row>
    <row r="6" spans="1:8" ht="20.100000000000001" customHeight="1">
      <c r="A6" s="86" t="s">
        <v>4</v>
      </c>
      <c r="B6" s="167">
        <f>2172850+10000</f>
        <v>2182850</v>
      </c>
      <c r="C6" s="168"/>
      <c r="D6" s="165"/>
      <c r="E6" s="177" t="s">
        <v>258</v>
      </c>
      <c r="F6" s="178"/>
      <c r="G6" s="179"/>
    </row>
    <row r="7" spans="1:8" ht="27.95" customHeight="1">
      <c r="A7" s="84" t="s">
        <v>14</v>
      </c>
      <c r="B7" s="84"/>
      <c r="C7" s="84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419</v>
      </c>
      <c r="C8" s="1">
        <v>6</v>
      </c>
      <c r="D8" s="180" t="s">
        <v>5</v>
      </c>
      <c r="E8" s="8" t="s">
        <v>184</v>
      </c>
      <c r="F8" s="87"/>
      <c r="G8" s="5"/>
    </row>
    <row r="9" spans="1:8" ht="20.100000000000001" customHeight="1">
      <c r="A9" s="174"/>
      <c r="B9" s="1" t="s">
        <v>283</v>
      </c>
      <c r="C9" s="1">
        <v>7</v>
      </c>
      <c r="D9" s="181"/>
      <c r="E9" s="8" t="s">
        <v>183</v>
      </c>
      <c r="F9" s="87"/>
      <c r="G9" s="87"/>
    </row>
    <row r="10" spans="1:8" ht="20.100000000000001" customHeight="1">
      <c r="A10" s="174"/>
      <c r="B10" s="1" t="s">
        <v>338</v>
      </c>
      <c r="C10" s="1">
        <v>5</v>
      </c>
      <c r="D10" s="181"/>
      <c r="E10" s="8" t="s">
        <v>59</v>
      </c>
      <c r="F10" s="87"/>
      <c r="G10" s="87"/>
    </row>
    <row r="11" spans="1:8" ht="20.100000000000001" customHeight="1">
      <c r="A11" s="177"/>
      <c r="B11" s="1" t="s">
        <v>62</v>
      </c>
      <c r="C11" s="1">
        <v>3</v>
      </c>
      <c r="D11" s="182"/>
      <c r="E11" s="8"/>
      <c r="F11" s="87"/>
      <c r="G11" s="87"/>
    </row>
    <row r="12" spans="1:8" ht="27.95" customHeight="1">
      <c r="A12" s="84" t="s">
        <v>21</v>
      </c>
      <c r="B12" s="84"/>
      <c r="C12" s="84"/>
      <c r="D12" s="84"/>
      <c r="E12" s="2"/>
      <c r="F12" s="2"/>
      <c r="G12" s="88"/>
    </row>
    <row r="13" spans="1:8" ht="18.95" customHeight="1">
      <c r="A13" s="1"/>
      <c r="B13" s="87" t="s">
        <v>7</v>
      </c>
      <c r="C13" s="87" t="s">
        <v>10</v>
      </c>
      <c r="D13" s="87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>
        <v>0.52777777777777779</v>
      </c>
      <c r="C14" s="86" t="s">
        <v>402</v>
      </c>
      <c r="D14" s="86">
        <v>2</v>
      </c>
      <c r="E14" s="183"/>
      <c r="F14" s="184"/>
      <c r="G14" s="173"/>
    </row>
    <row r="15" spans="1:8" ht="18.95" customHeight="1">
      <c r="A15" s="186"/>
      <c r="B15" s="6">
        <v>0.5</v>
      </c>
      <c r="C15" s="86" t="s">
        <v>401</v>
      </c>
      <c r="D15" s="86">
        <v>4</v>
      </c>
      <c r="E15" s="183"/>
      <c r="F15" s="184"/>
      <c r="G15" s="173"/>
    </row>
    <row r="16" spans="1:8" ht="18.95" customHeight="1">
      <c r="A16" s="186"/>
      <c r="B16" s="6">
        <v>0.52083333333333337</v>
      </c>
      <c r="C16" s="86" t="s">
        <v>400</v>
      </c>
      <c r="D16" s="86">
        <v>4</v>
      </c>
      <c r="E16" s="183"/>
      <c r="F16" s="184"/>
      <c r="G16" s="173"/>
    </row>
    <row r="17" spans="1:7" ht="18.95" customHeight="1">
      <c r="A17" s="186"/>
      <c r="B17" s="6"/>
      <c r="C17" s="86"/>
      <c r="D17" s="86"/>
      <c r="E17" s="183"/>
      <c r="F17" s="184"/>
      <c r="G17" s="173"/>
    </row>
    <row r="18" spans="1:7" ht="18.95" customHeight="1">
      <c r="A18" s="186"/>
      <c r="B18" s="6"/>
      <c r="C18" s="86"/>
      <c r="D18" s="86"/>
      <c r="E18" s="183"/>
      <c r="F18" s="184"/>
      <c r="G18" s="173"/>
    </row>
    <row r="19" spans="1:7" ht="18.95" customHeight="1">
      <c r="A19" s="186"/>
      <c r="B19" s="6"/>
      <c r="C19" s="86"/>
      <c r="D19" s="86"/>
      <c r="E19" s="183"/>
      <c r="F19" s="184"/>
      <c r="G19" s="173"/>
    </row>
    <row r="20" spans="1:7" ht="18.95" customHeight="1">
      <c r="A20" s="186"/>
      <c r="B20" s="6"/>
      <c r="C20" s="86"/>
      <c r="D20" s="86"/>
      <c r="E20" s="183"/>
      <c r="F20" s="184"/>
      <c r="G20" s="173"/>
    </row>
    <row r="21" spans="1:7" ht="18.95" customHeight="1">
      <c r="A21" s="186"/>
      <c r="B21" s="6"/>
      <c r="C21" s="86"/>
      <c r="D21" s="86"/>
      <c r="E21" s="183"/>
      <c r="F21" s="184"/>
      <c r="G21" s="173"/>
    </row>
    <row r="22" spans="1:7" ht="18.95" customHeight="1">
      <c r="A22" s="187"/>
      <c r="B22" s="6"/>
      <c r="C22" s="86"/>
      <c r="D22" s="86"/>
      <c r="E22" s="183"/>
      <c r="F22" s="184"/>
      <c r="G22" s="173"/>
    </row>
    <row r="23" spans="1:7" ht="20.100000000000001" customHeight="1">
      <c r="A23" s="188" t="s">
        <v>9</v>
      </c>
      <c r="B23" s="6">
        <v>0.25</v>
      </c>
      <c r="C23" s="86" t="s">
        <v>399</v>
      </c>
      <c r="D23" s="86">
        <v>4</v>
      </c>
      <c r="E23" s="189"/>
      <c r="F23" s="189"/>
      <c r="G23" s="189"/>
    </row>
    <row r="24" spans="1:7" ht="21" customHeight="1">
      <c r="A24" s="188"/>
      <c r="B24" s="6"/>
      <c r="C24" s="86"/>
      <c r="D24" s="86"/>
      <c r="E24" s="189"/>
      <c r="F24" s="189"/>
      <c r="G24" s="189"/>
    </row>
    <row r="25" spans="1:7" ht="18.95" customHeight="1">
      <c r="A25" s="188"/>
      <c r="B25" s="6"/>
      <c r="C25" s="86"/>
      <c r="D25" s="86"/>
      <c r="E25" s="189"/>
      <c r="F25" s="189"/>
      <c r="G25" s="189"/>
    </row>
    <row r="26" spans="1:7" ht="18.95" customHeight="1">
      <c r="A26" s="188"/>
      <c r="B26" s="6"/>
      <c r="C26" s="86"/>
      <c r="D26" s="86"/>
      <c r="E26" s="189"/>
      <c r="F26" s="189"/>
      <c r="G26" s="189"/>
    </row>
    <row r="27" spans="1:7" ht="18.95" customHeight="1">
      <c r="A27" s="188"/>
      <c r="B27" s="6"/>
      <c r="C27" s="86"/>
      <c r="D27" s="86"/>
      <c r="E27" s="183"/>
      <c r="F27" s="184"/>
      <c r="G27" s="173"/>
    </row>
    <row r="28" spans="1:7" ht="21.95" customHeight="1">
      <c r="A28" s="188"/>
      <c r="B28" s="6"/>
      <c r="C28" s="86"/>
      <c r="D28" s="86"/>
      <c r="E28" s="189"/>
      <c r="F28" s="189"/>
      <c r="G28" s="189"/>
    </row>
    <row r="29" spans="1:7" ht="26.1" customHeight="1">
      <c r="A29" s="163" t="s">
        <v>20</v>
      </c>
      <c r="B29" s="163"/>
      <c r="C29" s="163"/>
      <c r="D29" s="163"/>
      <c r="E29" s="163"/>
      <c r="F29" s="163"/>
      <c r="G29" s="163"/>
    </row>
    <row r="30" spans="1:7" ht="18.95" customHeight="1">
      <c r="A30" s="188" t="s">
        <v>13</v>
      </c>
      <c r="B30" s="191" t="s">
        <v>403</v>
      </c>
      <c r="C30" s="192"/>
      <c r="D30" s="188" t="s">
        <v>35</v>
      </c>
      <c r="E30" s="193" t="s">
        <v>420</v>
      </c>
      <c r="F30" s="194"/>
      <c r="G30" s="195"/>
    </row>
    <row r="31" spans="1:7" ht="18" customHeight="1">
      <c r="A31" s="188"/>
      <c r="B31" s="196" t="s">
        <v>404</v>
      </c>
      <c r="C31" s="196"/>
      <c r="D31" s="188"/>
      <c r="E31" s="197" t="s">
        <v>421</v>
      </c>
      <c r="F31" s="198"/>
      <c r="G31" s="199"/>
    </row>
    <row r="32" spans="1:7" ht="18" customHeight="1">
      <c r="A32" s="188"/>
      <c r="B32" s="196" t="s">
        <v>405</v>
      </c>
      <c r="C32" s="196"/>
      <c r="D32" s="188"/>
      <c r="E32" s="197" t="s">
        <v>422</v>
      </c>
      <c r="F32" s="198"/>
      <c r="G32" s="199"/>
    </row>
    <row r="33" spans="1:7" ht="18" customHeight="1">
      <c r="A33" s="188"/>
      <c r="B33" s="196" t="s">
        <v>406</v>
      </c>
      <c r="C33" s="196"/>
      <c r="D33" s="188"/>
      <c r="E33" s="197"/>
      <c r="F33" s="198"/>
      <c r="G33" s="199"/>
    </row>
    <row r="34" spans="1:7" ht="18" customHeight="1">
      <c r="A34" s="188"/>
      <c r="B34" s="225" t="s">
        <v>407</v>
      </c>
      <c r="C34" s="225"/>
      <c r="D34" s="188"/>
      <c r="E34" s="197"/>
      <c r="F34" s="198"/>
      <c r="G34" s="199"/>
    </row>
    <row r="35" spans="1:7" ht="18.95" customHeight="1">
      <c r="A35" s="188"/>
      <c r="B35" s="201"/>
      <c r="C35" s="201"/>
      <c r="D35" s="188"/>
      <c r="E35" s="197"/>
      <c r="F35" s="198"/>
      <c r="G35" s="199"/>
    </row>
    <row r="36" spans="1:7" ht="24" customHeight="1">
      <c r="A36" s="190" t="s">
        <v>17</v>
      </c>
      <c r="B36" s="190"/>
      <c r="C36" s="190"/>
      <c r="D36" s="190"/>
      <c r="E36" s="190"/>
      <c r="F36" s="190"/>
      <c r="G36" s="190"/>
    </row>
    <row r="37" spans="1:7" ht="27" customHeight="1">
      <c r="A37" s="185" t="s">
        <v>13</v>
      </c>
      <c r="B37" s="193" t="s">
        <v>27</v>
      </c>
      <c r="C37" s="195"/>
      <c r="D37" s="185" t="s">
        <v>6</v>
      </c>
      <c r="E37" s="193" t="s">
        <v>408</v>
      </c>
      <c r="F37" s="194"/>
      <c r="G37" s="195"/>
    </row>
    <row r="38" spans="1:7" ht="15.95" customHeight="1">
      <c r="A38" s="187"/>
      <c r="B38" s="202"/>
      <c r="C38" s="203"/>
      <c r="D38" s="187"/>
      <c r="E38" s="202"/>
      <c r="F38" s="204"/>
      <c r="G38" s="203"/>
    </row>
    <row r="39" spans="1:7" ht="27" customHeight="1">
      <c r="A39" s="190" t="s">
        <v>22</v>
      </c>
      <c r="B39" s="190"/>
      <c r="C39" s="190"/>
      <c r="D39" s="190"/>
      <c r="E39" s="190"/>
      <c r="F39" s="190"/>
      <c r="G39" s="190"/>
    </row>
    <row r="40" spans="1:7" ht="20.100000000000001" customHeight="1">
      <c r="A40" s="185" t="s">
        <v>13</v>
      </c>
      <c r="B40" s="206" t="s">
        <v>409</v>
      </c>
      <c r="C40" s="206"/>
      <c r="D40" s="206"/>
      <c r="E40" s="185" t="s">
        <v>6</v>
      </c>
      <c r="F40" s="205" t="s">
        <v>423</v>
      </c>
      <c r="G40" s="205"/>
    </row>
    <row r="41" spans="1:7" ht="20.100000000000001" customHeight="1">
      <c r="A41" s="186"/>
      <c r="B41" s="206" t="s">
        <v>410</v>
      </c>
      <c r="C41" s="206"/>
      <c r="D41" s="206"/>
      <c r="E41" s="186"/>
      <c r="F41" s="205" t="s">
        <v>424</v>
      </c>
      <c r="G41" s="205"/>
    </row>
    <row r="42" spans="1:7" ht="20.100000000000001" customHeight="1">
      <c r="A42" s="186"/>
      <c r="B42" s="206" t="s">
        <v>411</v>
      </c>
      <c r="C42" s="206"/>
      <c r="D42" s="206"/>
      <c r="E42" s="186"/>
      <c r="F42" s="205" t="s">
        <v>425</v>
      </c>
      <c r="G42" s="205"/>
    </row>
    <row r="43" spans="1:7" ht="20.100000000000001" customHeight="1">
      <c r="A43" s="186"/>
      <c r="B43" s="206" t="s">
        <v>412</v>
      </c>
      <c r="C43" s="206"/>
      <c r="D43" s="206"/>
      <c r="E43" s="186"/>
      <c r="F43" s="205" t="s">
        <v>426</v>
      </c>
      <c r="G43" s="205"/>
    </row>
    <row r="44" spans="1:7" ht="20.100000000000001" customHeight="1">
      <c r="A44" s="186"/>
      <c r="B44" s="207" t="s">
        <v>413</v>
      </c>
      <c r="C44" s="208"/>
      <c r="D44" s="209"/>
      <c r="E44" s="186"/>
      <c r="F44" s="210"/>
      <c r="G44" s="211"/>
    </row>
    <row r="45" spans="1:7" ht="20.100000000000001" customHeight="1">
      <c r="A45" s="186"/>
      <c r="B45" s="207" t="s">
        <v>414</v>
      </c>
      <c r="C45" s="208"/>
      <c r="D45" s="209"/>
      <c r="E45" s="186"/>
      <c r="F45" s="210"/>
      <c r="G45" s="211"/>
    </row>
    <row r="46" spans="1:7" ht="20.100000000000001" customHeight="1">
      <c r="A46" s="186"/>
      <c r="B46" s="206" t="s">
        <v>415</v>
      </c>
      <c r="C46" s="206"/>
      <c r="D46" s="206"/>
      <c r="E46" s="186"/>
      <c r="F46" s="205"/>
      <c r="G46" s="205"/>
    </row>
    <row r="47" spans="1:7" ht="20.100000000000001" customHeight="1">
      <c r="A47" s="187"/>
      <c r="B47" s="206" t="s">
        <v>416</v>
      </c>
      <c r="C47" s="206"/>
      <c r="D47" s="206"/>
      <c r="E47" s="187"/>
      <c r="F47" s="205"/>
      <c r="G47" s="205"/>
    </row>
    <row r="48" spans="1:7" ht="24" customHeight="1">
      <c r="A48" s="215" t="s">
        <v>29</v>
      </c>
      <c r="B48" s="215"/>
      <c r="C48" s="215"/>
      <c r="D48" s="215"/>
      <c r="E48" s="215"/>
      <c r="F48" s="215"/>
      <c r="G48" s="215"/>
    </row>
    <row r="49" spans="1:7" ht="27" customHeight="1">
      <c r="A49" s="216" t="s">
        <v>13</v>
      </c>
      <c r="B49" s="3" t="s">
        <v>18</v>
      </c>
      <c r="C49" s="3" t="s">
        <v>19</v>
      </c>
      <c r="D49" s="216" t="s">
        <v>6</v>
      </c>
      <c r="E49" s="3" t="s">
        <v>18</v>
      </c>
      <c r="F49" s="218" t="s">
        <v>19</v>
      </c>
      <c r="G49" s="219"/>
    </row>
    <row r="50" spans="1:7" ht="15.95" customHeight="1">
      <c r="A50" s="217"/>
      <c r="B50" s="9">
        <v>130</v>
      </c>
      <c r="C50" s="10" t="s">
        <v>417</v>
      </c>
      <c r="D50" s="217"/>
      <c r="E50" s="7"/>
      <c r="F50" s="220"/>
      <c r="G50" s="220"/>
    </row>
    <row r="51" spans="1:7" ht="20.100000000000001" customHeight="1">
      <c r="A51" s="217"/>
      <c r="B51" s="9">
        <v>1700</v>
      </c>
      <c r="C51" s="10" t="s">
        <v>418</v>
      </c>
      <c r="D51" s="217"/>
      <c r="E51" s="7"/>
      <c r="F51" s="220"/>
      <c r="G51" s="220"/>
    </row>
    <row r="52" spans="1:7" ht="20.100000000000001" customHeight="1">
      <c r="A52" s="217"/>
      <c r="B52" s="9"/>
      <c r="C52" s="10"/>
      <c r="D52" s="217"/>
      <c r="E52" s="7"/>
      <c r="F52" s="221"/>
      <c r="G52" s="222"/>
    </row>
    <row r="53" spans="1:7" ht="20.100000000000001" customHeight="1">
      <c r="A53" s="217"/>
      <c r="B53" s="9"/>
      <c r="C53" s="10"/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20.100000000000001" customHeight="1">
      <c r="A56" s="217"/>
      <c r="B56" s="9"/>
      <c r="C56" s="10"/>
      <c r="D56" s="217"/>
      <c r="E56" s="7"/>
      <c r="F56" s="221"/>
      <c r="G56" s="222"/>
    </row>
    <row r="57" spans="1:7" ht="18" customHeight="1" thickBot="1">
      <c r="A57" s="217"/>
      <c r="B57" s="11"/>
      <c r="C57" s="12"/>
      <c r="D57" s="217"/>
      <c r="E57" s="13"/>
      <c r="F57" s="223"/>
      <c r="G57" s="223"/>
    </row>
    <row r="58" spans="1:7" ht="27.75" customHeight="1" thickTop="1" thickBot="1">
      <c r="A58" s="14" t="s">
        <v>28</v>
      </c>
      <c r="B58" s="15">
        <f>SUM(B50:B57)</f>
        <v>1830</v>
      </c>
      <c r="C58" s="16"/>
      <c r="D58" s="17"/>
      <c r="E58" s="18"/>
      <c r="F58" s="16"/>
      <c r="G58" s="19"/>
    </row>
    <row r="59" spans="1:7" ht="24" customHeight="1">
      <c r="A59" s="224"/>
      <c r="B59" s="224"/>
      <c r="C59" s="224"/>
      <c r="D59" s="224"/>
      <c r="E59" s="224"/>
      <c r="F59" s="224"/>
      <c r="G59" s="224"/>
    </row>
    <row r="60" spans="1:7" ht="54.95" customHeight="1">
      <c r="A60" s="212"/>
      <c r="B60" s="213"/>
      <c r="C60" s="213"/>
      <c r="D60" s="213"/>
      <c r="E60" s="213"/>
      <c r="F60" s="213"/>
      <c r="G60" s="214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91" t="s">
        <v>25</v>
      </c>
      <c r="B2" s="161" t="s">
        <v>446</v>
      </c>
      <c r="C2" s="162"/>
      <c r="D2" s="91" t="s">
        <v>1</v>
      </c>
      <c r="E2" s="91" t="s">
        <v>26</v>
      </c>
      <c r="F2" s="92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89" t="s">
        <v>24</v>
      </c>
      <c r="F3" s="89"/>
      <c r="G3" s="166"/>
      <c r="H3" s="166"/>
    </row>
    <row r="4" spans="1:8" ht="20.100000000000001" customHeight="1">
      <c r="A4" s="91" t="s">
        <v>2</v>
      </c>
      <c r="B4" s="167">
        <v>1364460</v>
      </c>
      <c r="C4" s="168"/>
      <c r="D4" s="165"/>
      <c r="E4" s="169" t="s">
        <v>427</v>
      </c>
      <c r="F4" s="170"/>
      <c r="G4" s="171"/>
    </row>
    <row r="5" spans="1:8" ht="20.100000000000001" customHeight="1">
      <c r="A5" s="91" t="s">
        <v>3</v>
      </c>
      <c r="B5" s="172">
        <f>B6-B4</f>
        <v>680150</v>
      </c>
      <c r="C5" s="173"/>
      <c r="D5" s="165"/>
      <c r="E5" s="174" t="s">
        <v>428</v>
      </c>
      <c r="F5" s="175"/>
      <c r="G5" s="176"/>
    </row>
    <row r="6" spans="1:8" ht="20.100000000000001" customHeight="1">
      <c r="A6" s="91" t="s">
        <v>4</v>
      </c>
      <c r="B6" s="167">
        <f>1979560+65050</f>
        <v>2044610</v>
      </c>
      <c r="C6" s="168"/>
      <c r="D6" s="165"/>
      <c r="E6" s="177" t="s">
        <v>429</v>
      </c>
      <c r="F6" s="178"/>
      <c r="G6" s="179"/>
    </row>
    <row r="7" spans="1:8" ht="27.95" customHeight="1">
      <c r="A7" s="93" t="s">
        <v>14</v>
      </c>
      <c r="B7" s="93"/>
      <c r="C7" s="93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63</v>
      </c>
      <c r="C8" s="1">
        <v>12</v>
      </c>
      <c r="D8" s="180" t="s">
        <v>5</v>
      </c>
      <c r="E8" s="8" t="s">
        <v>184</v>
      </c>
      <c r="F8" s="92"/>
      <c r="G8" s="5"/>
    </row>
    <row r="9" spans="1:8" ht="20.100000000000001" customHeight="1">
      <c r="A9" s="174"/>
      <c r="B9" s="1" t="s">
        <v>447</v>
      </c>
      <c r="C9" s="1">
        <v>5</v>
      </c>
      <c r="D9" s="181"/>
      <c r="E9" s="8" t="s">
        <v>240</v>
      </c>
      <c r="F9" s="92"/>
      <c r="G9" s="92"/>
    </row>
    <row r="10" spans="1:8" ht="20.100000000000001" customHeight="1">
      <c r="A10" s="174"/>
      <c r="B10" s="1" t="s">
        <v>135</v>
      </c>
      <c r="C10" s="1" t="s">
        <v>448</v>
      </c>
      <c r="D10" s="181"/>
      <c r="E10" s="8" t="s">
        <v>185</v>
      </c>
      <c r="F10" s="92"/>
      <c r="G10" s="92"/>
    </row>
    <row r="11" spans="1:8" ht="20.100000000000001" customHeight="1">
      <c r="A11" s="177"/>
      <c r="B11" s="1"/>
      <c r="C11" s="1"/>
      <c r="D11" s="182"/>
      <c r="E11" s="8"/>
      <c r="F11" s="92"/>
      <c r="G11" s="92"/>
    </row>
    <row r="12" spans="1:8" ht="27.95" customHeight="1">
      <c r="A12" s="93" t="s">
        <v>21</v>
      </c>
      <c r="B12" s="93"/>
      <c r="C12" s="93"/>
      <c r="D12" s="93"/>
      <c r="E12" s="2"/>
      <c r="F12" s="2"/>
      <c r="G12" s="90"/>
    </row>
    <row r="13" spans="1:8" ht="18.95" customHeight="1">
      <c r="A13" s="1"/>
      <c r="B13" s="92" t="s">
        <v>7</v>
      </c>
      <c r="C13" s="92" t="s">
        <v>10</v>
      </c>
      <c r="D13" s="92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>
        <v>4.1666666666666664E-2</v>
      </c>
      <c r="C14" s="91" t="s">
        <v>432</v>
      </c>
      <c r="D14" s="91">
        <v>6</v>
      </c>
      <c r="E14" s="183"/>
      <c r="F14" s="184"/>
      <c r="G14" s="173"/>
    </row>
    <row r="15" spans="1:8" ht="18.95" customHeight="1">
      <c r="A15" s="186"/>
      <c r="B15" s="6">
        <v>0.50694444444444442</v>
      </c>
      <c r="C15" s="91" t="s">
        <v>449</v>
      </c>
      <c r="D15" s="91">
        <v>6</v>
      </c>
      <c r="E15" s="183" t="s">
        <v>450</v>
      </c>
      <c r="F15" s="184"/>
      <c r="G15" s="173"/>
    </row>
    <row r="16" spans="1:8" ht="18.95" customHeight="1">
      <c r="A16" s="186"/>
      <c r="B16" s="6"/>
      <c r="C16" s="91"/>
      <c r="D16" s="91"/>
      <c r="E16" s="183"/>
      <c r="F16" s="184"/>
      <c r="G16" s="173"/>
    </row>
    <row r="17" spans="1:7" ht="18.95" customHeight="1">
      <c r="A17" s="186"/>
      <c r="B17" s="6"/>
      <c r="C17" s="91"/>
      <c r="D17" s="91"/>
      <c r="E17" s="183"/>
      <c r="F17" s="184"/>
      <c r="G17" s="173"/>
    </row>
    <row r="18" spans="1:7" ht="18.95" customHeight="1">
      <c r="A18" s="186"/>
      <c r="B18" s="6"/>
      <c r="C18" s="91"/>
      <c r="D18" s="91"/>
      <c r="E18" s="183"/>
      <c r="F18" s="184"/>
      <c r="G18" s="173"/>
    </row>
    <row r="19" spans="1:7" ht="18.95" customHeight="1">
      <c r="A19" s="186"/>
      <c r="B19" s="6"/>
      <c r="C19" s="91"/>
      <c r="D19" s="91"/>
      <c r="E19" s="183"/>
      <c r="F19" s="184"/>
      <c r="G19" s="173"/>
    </row>
    <row r="20" spans="1:7" ht="18.95" customHeight="1">
      <c r="A20" s="186"/>
      <c r="B20" s="6"/>
      <c r="C20" s="91"/>
      <c r="D20" s="91"/>
      <c r="E20" s="183"/>
      <c r="F20" s="184"/>
      <c r="G20" s="173"/>
    </row>
    <row r="21" spans="1:7" ht="18.95" customHeight="1">
      <c r="A21" s="186"/>
      <c r="B21" s="6"/>
      <c r="C21" s="91"/>
      <c r="D21" s="91"/>
      <c r="E21" s="183"/>
      <c r="F21" s="184"/>
      <c r="G21" s="173"/>
    </row>
    <row r="22" spans="1:7" ht="18.95" customHeight="1">
      <c r="A22" s="187"/>
      <c r="B22" s="6"/>
      <c r="C22" s="91"/>
      <c r="D22" s="91"/>
      <c r="E22" s="183"/>
      <c r="F22" s="184"/>
      <c r="G22" s="173"/>
    </row>
    <row r="23" spans="1:7" ht="20.100000000000001" customHeight="1">
      <c r="A23" s="188" t="s">
        <v>9</v>
      </c>
      <c r="B23" s="6">
        <v>0.22916666666666666</v>
      </c>
      <c r="C23" s="91" t="s">
        <v>431</v>
      </c>
      <c r="D23" s="91">
        <v>6</v>
      </c>
      <c r="E23" s="189"/>
      <c r="F23" s="189"/>
      <c r="G23" s="189"/>
    </row>
    <row r="24" spans="1:7" ht="21" customHeight="1">
      <c r="A24" s="188"/>
      <c r="B24" s="6">
        <v>0.25</v>
      </c>
      <c r="C24" s="91" t="s">
        <v>430</v>
      </c>
      <c r="D24" s="91">
        <v>2</v>
      </c>
      <c r="E24" s="189"/>
      <c r="F24" s="189"/>
      <c r="G24" s="189"/>
    </row>
    <row r="25" spans="1:7" ht="18.95" customHeight="1">
      <c r="A25" s="188"/>
      <c r="B25" s="6"/>
      <c r="C25" s="91"/>
      <c r="D25" s="91"/>
      <c r="E25" s="189"/>
      <c r="F25" s="189"/>
      <c r="G25" s="189"/>
    </row>
    <row r="26" spans="1:7" ht="18.95" customHeight="1">
      <c r="A26" s="188"/>
      <c r="B26" s="6"/>
      <c r="C26" s="91"/>
      <c r="D26" s="91"/>
      <c r="E26" s="189"/>
      <c r="F26" s="189"/>
      <c r="G26" s="189"/>
    </row>
    <row r="27" spans="1:7" ht="18.95" customHeight="1">
      <c r="A27" s="188"/>
      <c r="B27" s="6"/>
      <c r="C27" s="91"/>
      <c r="D27" s="91"/>
      <c r="E27" s="183"/>
      <c r="F27" s="184"/>
      <c r="G27" s="173"/>
    </row>
    <row r="28" spans="1:7" ht="21.95" customHeight="1">
      <c r="A28" s="188"/>
      <c r="B28" s="6"/>
      <c r="C28" s="91"/>
      <c r="D28" s="91"/>
      <c r="E28" s="189"/>
      <c r="F28" s="189"/>
      <c r="G28" s="189"/>
    </row>
    <row r="29" spans="1:7" ht="26.1" customHeight="1">
      <c r="A29" s="163" t="s">
        <v>20</v>
      </c>
      <c r="B29" s="163"/>
      <c r="C29" s="163"/>
      <c r="D29" s="163"/>
      <c r="E29" s="163"/>
      <c r="F29" s="163"/>
      <c r="G29" s="163"/>
    </row>
    <row r="30" spans="1:7" ht="18.95" customHeight="1">
      <c r="A30" s="188" t="s">
        <v>13</v>
      </c>
      <c r="B30" s="191" t="s">
        <v>433</v>
      </c>
      <c r="C30" s="192"/>
      <c r="D30" s="188" t="s">
        <v>35</v>
      </c>
      <c r="E30" s="193" t="s">
        <v>451</v>
      </c>
      <c r="F30" s="194"/>
      <c r="G30" s="195"/>
    </row>
    <row r="31" spans="1:7" ht="18" customHeight="1">
      <c r="A31" s="188"/>
      <c r="B31" s="196" t="s">
        <v>434</v>
      </c>
      <c r="C31" s="196"/>
      <c r="D31" s="188"/>
      <c r="E31" s="197" t="s">
        <v>452</v>
      </c>
      <c r="F31" s="198"/>
      <c r="G31" s="199"/>
    </row>
    <row r="32" spans="1:7" ht="18" customHeight="1">
      <c r="A32" s="188"/>
      <c r="B32" s="196" t="s">
        <v>435</v>
      </c>
      <c r="C32" s="196"/>
      <c r="D32" s="188"/>
      <c r="E32" s="197" t="s">
        <v>453</v>
      </c>
      <c r="F32" s="198"/>
      <c r="G32" s="199"/>
    </row>
    <row r="33" spans="1:7" ht="18" customHeight="1">
      <c r="A33" s="188"/>
      <c r="B33" s="200"/>
      <c r="C33" s="200"/>
      <c r="D33" s="188"/>
      <c r="E33" s="197" t="s">
        <v>454</v>
      </c>
      <c r="F33" s="198"/>
      <c r="G33" s="199"/>
    </row>
    <row r="34" spans="1:7" ht="18" customHeight="1">
      <c r="A34" s="188"/>
      <c r="B34" s="201"/>
      <c r="C34" s="201"/>
      <c r="D34" s="188"/>
      <c r="E34" s="197" t="s">
        <v>455</v>
      </c>
      <c r="F34" s="198"/>
      <c r="G34" s="199"/>
    </row>
    <row r="35" spans="1:7" ht="18.95" customHeight="1">
      <c r="A35" s="188"/>
      <c r="B35" s="201"/>
      <c r="C35" s="201"/>
      <c r="D35" s="188"/>
      <c r="E35" s="197" t="s">
        <v>456</v>
      </c>
      <c r="F35" s="198"/>
      <c r="G35" s="199"/>
    </row>
    <row r="36" spans="1:7" ht="24" customHeight="1">
      <c r="A36" s="190" t="s">
        <v>17</v>
      </c>
      <c r="B36" s="190"/>
      <c r="C36" s="190"/>
      <c r="D36" s="190"/>
      <c r="E36" s="190"/>
      <c r="F36" s="190"/>
      <c r="G36" s="190"/>
    </row>
    <row r="37" spans="1:7" ht="27" customHeight="1">
      <c r="A37" s="185" t="s">
        <v>13</v>
      </c>
      <c r="B37" s="193" t="s">
        <v>27</v>
      </c>
      <c r="C37" s="195"/>
      <c r="D37" s="185" t="s">
        <v>6</v>
      </c>
      <c r="E37" s="193" t="s">
        <v>27</v>
      </c>
      <c r="F37" s="194"/>
      <c r="G37" s="195"/>
    </row>
    <row r="38" spans="1:7" ht="15.95" customHeight="1">
      <c r="A38" s="187"/>
      <c r="B38" s="202"/>
      <c r="C38" s="203"/>
      <c r="D38" s="187"/>
      <c r="E38" s="202"/>
      <c r="F38" s="204"/>
      <c r="G38" s="203"/>
    </row>
    <row r="39" spans="1:7" ht="27" customHeight="1">
      <c r="A39" s="190" t="s">
        <v>22</v>
      </c>
      <c r="B39" s="190"/>
      <c r="C39" s="190"/>
      <c r="D39" s="190"/>
      <c r="E39" s="190"/>
      <c r="F39" s="190"/>
      <c r="G39" s="190"/>
    </row>
    <row r="40" spans="1:7" ht="20.100000000000001" customHeight="1">
      <c r="A40" s="185" t="s">
        <v>13</v>
      </c>
      <c r="B40" s="206" t="s">
        <v>436</v>
      </c>
      <c r="C40" s="206"/>
      <c r="D40" s="206"/>
      <c r="E40" s="185" t="s">
        <v>6</v>
      </c>
      <c r="F40" s="205" t="s">
        <v>457</v>
      </c>
      <c r="G40" s="205"/>
    </row>
    <row r="41" spans="1:7" ht="20.100000000000001" customHeight="1">
      <c r="A41" s="186"/>
      <c r="B41" s="206" t="s">
        <v>437</v>
      </c>
      <c r="C41" s="206"/>
      <c r="D41" s="206"/>
      <c r="E41" s="186"/>
      <c r="F41" s="205" t="s">
        <v>458</v>
      </c>
      <c r="G41" s="205"/>
    </row>
    <row r="42" spans="1:7" ht="20.100000000000001" customHeight="1">
      <c r="A42" s="186"/>
      <c r="B42" s="206" t="s">
        <v>438</v>
      </c>
      <c r="C42" s="206"/>
      <c r="D42" s="206"/>
      <c r="E42" s="186"/>
      <c r="F42" s="205" t="s">
        <v>459</v>
      </c>
      <c r="G42" s="205"/>
    </row>
    <row r="43" spans="1:7" ht="20.100000000000001" customHeight="1">
      <c r="A43" s="186"/>
      <c r="B43" s="206" t="s">
        <v>439</v>
      </c>
      <c r="C43" s="206"/>
      <c r="D43" s="206"/>
      <c r="E43" s="186"/>
      <c r="F43" s="205" t="s">
        <v>460</v>
      </c>
      <c r="G43" s="205"/>
    </row>
    <row r="44" spans="1:7" ht="20.100000000000001" customHeight="1">
      <c r="A44" s="186"/>
      <c r="B44" s="207" t="s">
        <v>440</v>
      </c>
      <c r="C44" s="208"/>
      <c r="D44" s="209"/>
      <c r="E44" s="186"/>
      <c r="F44" s="210"/>
      <c r="G44" s="211"/>
    </row>
    <row r="45" spans="1:7" ht="20.100000000000001" customHeight="1">
      <c r="A45" s="186"/>
      <c r="B45" s="207" t="s">
        <v>441</v>
      </c>
      <c r="C45" s="208"/>
      <c r="D45" s="209"/>
      <c r="E45" s="186"/>
      <c r="F45" s="210"/>
      <c r="G45" s="211"/>
    </row>
    <row r="46" spans="1:7" ht="20.100000000000001" customHeight="1">
      <c r="A46" s="186"/>
      <c r="B46" s="206" t="s">
        <v>442</v>
      </c>
      <c r="C46" s="206"/>
      <c r="D46" s="206"/>
      <c r="E46" s="186"/>
      <c r="F46" s="205"/>
      <c r="G46" s="205"/>
    </row>
    <row r="47" spans="1:7" ht="20.100000000000001" customHeight="1">
      <c r="A47" s="187"/>
      <c r="B47" s="206" t="s">
        <v>443</v>
      </c>
      <c r="C47" s="206"/>
      <c r="D47" s="206"/>
      <c r="E47" s="187"/>
      <c r="F47" s="205"/>
      <c r="G47" s="205"/>
    </row>
    <row r="48" spans="1:7" ht="24" customHeight="1">
      <c r="A48" s="215" t="s">
        <v>29</v>
      </c>
      <c r="B48" s="215"/>
      <c r="C48" s="215"/>
      <c r="D48" s="215"/>
      <c r="E48" s="215"/>
      <c r="F48" s="215"/>
      <c r="G48" s="215"/>
    </row>
    <row r="49" spans="1:7" ht="27" customHeight="1">
      <c r="A49" s="216" t="s">
        <v>13</v>
      </c>
      <c r="B49" s="3" t="s">
        <v>18</v>
      </c>
      <c r="C49" s="3" t="s">
        <v>19</v>
      </c>
      <c r="D49" s="216" t="s">
        <v>6</v>
      </c>
      <c r="E49" s="3" t="s">
        <v>18</v>
      </c>
      <c r="F49" s="218" t="s">
        <v>19</v>
      </c>
      <c r="G49" s="219"/>
    </row>
    <row r="50" spans="1:7" ht="15.95" customHeight="1">
      <c r="A50" s="217"/>
      <c r="B50" s="9">
        <v>3200</v>
      </c>
      <c r="C50" s="10" t="s">
        <v>219</v>
      </c>
      <c r="D50" s="217"/>
      <c r="E50" s="7">
        <v>10000</v>
      </c>
      <c r="F50" s="220" t="s">
        <v>445</v>
      </c>
      <c r="G50" s="220"/>
    </row>
    <row r="51" spans="1:7" ht="20.100000000000001" customHeight="1">
      <c r="A51" s="217"/>
      <c r="B51" s="9">
        <v>14000</v>
      </c>
      <c r="C51" s="10" t="s">
        <v>444</v>
      </c>
      <c r="D51" s="217"/>
      <c r="E51" s="7"/>
      <c r="F51" s="220"/>
      <c r="G51" s="220"/>
    </row>
    <row r="52" spans="1:7" ht="20.100000000000001" customHeight="1">
      <c r="A52" s="217"/>
      <c r="B52" s="9"/>
      <c r="C52" s="10"/>
      <c r="D52" s="217"/>
      <c r="E52" s="7"/>
      <c r="F52" s="221"/>
      <c r="G52" s="222"/>
    </row>
    <row r="53" spans="1:7" ht="20.100000000000001" customHeight="1">
      <c r="A53" s="217"/>
      <c r="B53" s="9"/>
      <c r="C53" s="10"/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20.100000000000001" customHeight="1">
      <c r="A56" s="217"/>
      <c r="B56" s="9"/>
      <c r="C56" s="10"/>
      <c r="D56" s="217"/>
      <c r="E56" s="7"/>
      <c r="F56" s="221"/>
      <c r="G56" s="222"/>
    </row>
    <row r="57" spans="1:7" ht="18" customHeight="1" thickBot="1">
      <c r="A57" s="217"/>
      <c r="B57" s="11"/>
      <c r="C57" s="12"/>
      <c r="D57" s="217"/>
      <c r="E57" s="13"/>
      <c r="F57" s="223"/>
      <c r="G57" s="223"/>
    </row>
    <row r="58" spans="1:7" ht="27.75" customHeight="1" thickTop="1" thickBot="1">
      <c r="A58" s="14" t="s">
        <v>28</v>
      </c>
      <c r="B58" s="15">
        <v>27200</v>
      </c>
      <c r="C58" s="16"/>
      <c r="D58" s="17"/>
      <c r="E58" s="18"/>
      <c r="F58" s="16"/>
      <c r="G58" s="19"/>
    </row>
    <row r="59" spans="1:7" ht="24" customHeight="1">
      <c r="A59" s="224"/>
      <c r="B59" s="224"/>
      <c r="C59" s="224"/>
      <c r="D59" s="224"/>
      <c r="E59" s="224"/>
      <c r="F59" s="224"/>
      <c r="G59" s="224"/>
    </row>
    <row r="60" spans="1:7" ht="54.95" customHeight="1">
      <c r="A60" s="212"/>
      <c r="B60" s="213"/>
      <c r="C60" s="213"/>
      <c r="D60" s="213"/>
      <c r="E60" s="213"/>
      <c r="F60" s="213"/>
      <c r="G60" s="214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B58" sqref="B5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96" t="s">
        <v>25</v>
      </c>
      <c r="B2" s="161" t="s">
        <v>461</v>
      </c>
      <c r="C2" s="162"/>
      <c r="D2" s="96" t="s">
        <v>1</v>
      </c>
      <c r="E2" s="96" t="s">
        <v>26</v>
      </c>
      <c r="F2" s="97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95" t="s">
        <v>24</v>
      </c>
      <c r="F3" s="95"/>
      <c r="G3" s="166"/>
      <c r="H3" s="166"/>
    </row>
    <row r="4" spans="1:8" ht="20.100000000000001" customHeight="1">
      <c r="A4" s="96" t="s">
        <v>2</v>
      </c>
      <c r="B4" s="167">
        <v>989990</v>
      </c>
      <c r="C4" s="168"/>
      <c r="D4" s="165"/>
      <c r="E4" s="169" t="s">
        <v>427</v>
      </c>
      <c r="F4" s="170"/>
      <c r="G4" s="171"/>
    </row>
    <row r="5" spans="1:8" ht="20.100000000000001" customHeight="1">
      <c r="A5" s="96" t="s">
        <v>3</v>
      </c>
      <c r="B5" s="172">
        <f>B6-B4</f>
        <v>1648680</v>
      </c>
      <c r="C5" s="173"/>
      <c r="D5" s="165"/>
      <c r="E5" s="174" t="s">
        <v>428</v>
      </c>
      <c r="F5" s="175"/>
      <c r="G5" s="176"/>
    </row>
    <row r="6" spans="1:8" ht="20.100000000000001" customHeight="1">
      <c r="A6" s="96" t="s">
        <v>4</v>
      </c>
      <c r="B6" s="167">
        <f>2543470+95200</f>
        <v>2638670</v>
      </c>
      <c r="C6" s="168"/>
      <c r="D6" s="165"/>
      <c r="E6" s="177" t="s">
        <v>429</v>
      </c>
      <c r="F6" s="178"/>
      <c r="G6" s="179"/>
    </row>
    <row r="7" spans="1:8" ht="27.95" customHeight="1">
      <c r="A7" s="94" t="s">
        <v>14</v>
      </c>
      <c r="B7" s="94"/>
      <c r="C7" s="94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500</v>
      </c>
      <c r="C8" s="1">
        <v>9</v>
      </c>
      <c r="D8" s="180" t="s">
        <v>5</v>
      </c>
      <c r="E8" s="8" t="s">
        <v>462</v>
      </c>
      <c r="F8" s="97"/>
      <c r="G8" s="5"/>
    </row>
    <row r="9" spans="1:8" ht="20.100000000000001" customHeight="1">
      <c r="A9" s="174"/>
      <c r="B9" s="1" t="s">
        <v>501</v>
      </c>
      <c r="C9" s="1">
        <v>8</v>
      </c>
      <c r="D9" s="181"/>
      <c r="E9" s="8" t="s">
        <v>240</v>
      </c>
      <c r="F9" s="97"/>
      <c r="G9" s="97"/>
    </row>
    <row r="10" spans="1:8" ht="20.100000000000001" customHeight="1">
      <c r="A10" s="174"/>
      <c r="B10" s="1" t="s">
        <v>502</v>
      </c>
      <c r="C10" s="1">
        <v>3</v>
      </c>
      <c r="D10" s="181"/>
      <c r="E10" s="8" t="s">
        <v>241</v>
      </c>
      <c r="F10" s="97"/>
      <c r="G10" s="97"/>
    </row>
    <row r="11" spans="1:8" ht="20.100000000000001" customHeight="1">
      <c r="A11" s="177"/>
      <c r="B11" s="1" t="s">
        <v>503</v>
      </c>
      <c r="C11" s="1">
        <v>2</v>
      </c>
      <c r="D11" s="182"/>
      <c r="E11" s="8"/>
      <c r="F11" s="97"/>
      <c r="G11" s="97"/>
    </row>
    <row r="12" spans="1:8" ht="27.95" customHeight="1">
      <c r="A12" s="94" t="s">
        <v>21</v>
      </c>
      <c r="B12" s="94"/>
      <c r="C12" s="94"/>
      <c r="D12" s="94"/>
      <c r="E12" s="2"/>
      <c r="F12" s="2"/>
      <c r="G12" s="98"/>
    </row>
    <row r="13" spans="1:8" ht="18.95" customHeight="1">
      <c r="A13" s="1"/>
      <c r="B13" s="97" t="s">
        <v>7</v>
      </c>
      <c r="C13" s="97" t="s">
        <v>10</v>
      </c>
      <c r="D13" s="97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>
        <v>0.5</v>
      </c>
      <c r="C14" s="96" t="s">
        <v>468</v>
      </c>
      <c r="D14" s="96">
        <v>3</v>
      </c>
      <c r="E14" s="183"/>
      <c r="F14" s="184"/>
      <c r="G14" s="173"/>
    </row>
    <row r="15" spans="1:8" ht="18.95" customHeight="1">
      <c r="A15" s="186"/>
      <c r="B15" s="6">
        <v>0.45833333333333331</v>
      </c>
      <c r="C15" s="96" t="s">
        <v>469</v>
      </c>
      <c r="D15" s="96">
        <v>2</v>
      </c>
      <c r="E15" s="183"/>
      <c r="F15" s="184"/>
      <c r="G15" s="173"/>
    </row>
    <row r="16" spans="1:8" ht="18.95" customHeight="1">
      <c r="A16" s="186"/>
      <c r="B16" s="6">
        <v>0.5</v>
      </c>
      <c r="C16" s="96" t="s">
        <v>467</v>
      </c>
      <c r="D16" s="96">
        <v>5</v>
      </c>
      <c r="E16" s="183"/>
      <c r="F16" s="184"/>
      <c r="G16" s="173"/>
    </row>
    <row r="17" spans="1:7" ht="18.95" customHeight="1">
      <c r="A17" s="186"/>
      <c r="B17" s="6">
        <v>0.5</v>
      </c>
      <c r="C17" s="96" t="s">
        <v>466</v>
      </c>
      <c r="D17" s="96">
        <v>5</v>
      </c>
      <c r="E17" s="183"/>
      <c r="F17" s="184"/>
      <c r="G17" s="173"/>
    </row>
    <row r="18" spans="1:7" ht="18.95" customHeight="1">
      <c r="A18" s="186"/>
      <c r="B18" s="6"/>
      <c r="C18" s="96"/>
      <c r="D18" s="96"/>
      <c r="E18" s="183"/>
      <c r="F18" s="184"/>
      <c r="G18" s="173"/>
    </row>
    <row r="19" spans="1:7" ht="18.95" customHeight="1">
      <c r="A19" s="186"/>
      <c r="B19" s="6"/>
      <c r="C19" s="96"/>
      <c r="D19" s="96"/>
      <c r="E19" s="183"/>
      <c r="F19" s="184"/>
      <c r="G19" s="173"/>
    </row>
    <row r="20" spans="1:7" ht="18.95" customHeight="1">
      <c r="A20" s="186"/>
      <c r="B20" s="6"/>
      <c r="C20" s="96"/>
      <c r="D20" s="96"/>
      <c r="E20" s="183"/>
      <c r="F20" s="184"/>
      <c r="G20" s="173"/>
    </row>
    <row r="21" spans="1:7" ht="18.95" customHeight="1">
      <c r="A21" s="186"/>
      <c r="B21" s="6"/>
      <c r="C21" s="96"/>
      <c r="D21" s="96"/>
      <c r="E21" s="183"/>
      <c r="F21" s="184"/>
      <c r="G21" s="173"/>
    </row>
    <row r="22" spans="1:7" ht="18.95" customHeight="1">
      <c r="A22" s="187"/>
      <c r="B22" s="6"/>
      <c r="C22" s="96"/>
      <c r="D22" s="96"/>
      <c r="E22" s="183"/>
      <c r="F22" s="184"/>
      <c r="G22" s="173"/>
    </row>
    <row r="23" spans="1:7" ht="20.100000000000001" customHeight="1">
      <c r="A23" s="188" t="s">
        <v>9</v>
      </c>
      <c r="B23" s="6">
        <v>0.3125</v>
      </c>
      <c r="C23" s="96" t="s">
        <v>465</v>
      </c>
      <c r="D23" s="96">
        <v>4</v>
      </c>
      <c r="E23" s="189"/>
      <c r="F23" s="189"/>
      <c r="G23" s="189"/>
    </row>
    <row r="24" spans="1:7" ht="21" customHeight="1">
      <c r="A24" s="188"/>
      <c r="B24" s="6">
        <v>0.27083333333333331</v>
      </c>
      <c r="C24" s="96" t="s">
        <v>464</v>
      </c>
      <c r="D24" s="96">
        <v>4</v>
      </c>
      <c r="E24" s="189"/>
      <c r="F24" s="189"/>
      <c r="G24" s="189"/>
    </row>
    <row r="25" spans="1:7" ht="18.95" customHeight="1">
      <c r="A25" s="188"/>
      <c r="B25" s="6">
        <v>0.27083333333333331</v>
      </c>
      <c r="C25" s="96" t="s">
        <v>463</v>
      </c>
      <c r="D25" s="96">
        <v>2</v>
      </c>
      <c r="E25" s="189"/>
      <c r="F25" s="189"/>
      <c r="G25" s="189"/>
    </row>
    <row r="26" spans="1:7" ht="18.95" customHeight="1">
      <c r="A26" s="188"/>
      <c r="B26" s="6"/>
      <c r="C26" s="96"/>
      <c r="D26" s="96"/>
      <c r="E26" s="189"/>
      <c r="F26" s="189"/>
      <c r="G26" s="189"/>
    </row>
    <row r="27" spans="1:7" ht="18.95" customHeight="1">
      <c r="A27" s="188"/>
      <c r="B27" s="6"/>
      <c r="C27" s="96"/>
      <c r="D27" s="96"/>
      <c r="E27" s="183"/>
      <c r="F27" s="184"/>
      <c r="G27" s="173"/>
    </row>
    <row r="28" spans="1:7" ht="21.95" customHeight="1">
      <c r="A28" s="188"/>
      <c r="B28" s="6"/>
      <c r="C28" s="96"/>
      <c r="D28" s="96"/>
      <c r="E28" s="189"/>
      <c r="F28" s="189"/>
      <c r="G28" s="189"/>
    </row>
    <row r="29" spans="1:7" ht="26.1" customHeight="1">
      <c r="A29" s="163" t="s">
        <v>20</v>
      </c>
      <c r="B29" s="163"/>
      <c r="C29" s="163"/>
      <c r="D29" s="163"/>
      <c r="E29" s="163"/>
      <c r="F29" s="163"/>
      <c r="G29" s="163"/>
    </row>
    <row r="30" spans="1:7" ht="18.95" customHeight="1">
      <c r="A30" s="188" t="s">
        <v>13</v>
      </c>
      <c r="B30" s="191" t="s">
        <v>470</v>
      </c>
      <c r="C30" s="192"/>
      <c r="D30" s="188" t="s">
        <v>35</v>
      </c>
      <c r="E30" s="193" t="s">
        <v>504</v>
      </c>
      <c r="F30" s="194"/>
      <c r="G30" s="195"/>
    </row>
    <row r="31" spans="1:7" ht="18" customHeight="1">
      <c r="A31" s="188"/>
      <c r="B31" s="196" t="s">
        <v>471</v>
      </c>
      <c r="C31" s="196"/>
      <c r="D31" s="188"/>
      <c r="E31" s="197" t="s">
        <v>505</v>
      </c>
      <c r="F31" s="198"/>
      <c r="G31" s="199"/>
    </row>
    <row r="32" spans="1:7" ht="18" customHeight="1">
      <c r="A32" s="188"/>
      <c r="B32" s="196" t="s">
        <v>472</v>
      </c>
      <c r="C32" s="196"/>
      <c r="D32" s="188"/>
      <c r="E32" s="197" t="s">
        <v>506</v>
      </c>
      <c r="F32" s="198"/>
      <c r="G32" s="199"/>
    </row>
    <row r="33" spans="1:7" ht="18" customHeight="1">
      <c r="A33" s="188"/>
      <c r="B33" s="196" t="s">
        <v>473</v>
      </c>
      <c r="C33" s="196"/>
      <c r="D33" s="188"/>
      <c r="E33" s="197" t="s">
        <v>507</v>
      </c>
      <c r="F33" s="198"/>
      <c r="G33" s="199"/>
    </row>
    <row r="34" spans="1:7" ht="18" customHeight="1">
      <c r="A34" s="188"/>
      <c r="B34" s="201"/>
      <c r="C34" s="201"/>
      <c r="D34" s="188"/>
      <c r="E34" s="197"/>
      <c r="F34" s="198"/>
      <c r="G34" s="199"/>
    </row>
    <row r="35" spans="1:7" ht="18.95" customHeight="1">
      <c r="A35" s="188"/>
      <c r="B35" s="201"/>
      <c r="C35" s="201"/>
      <c r="D35" s="188"/>
      <c r="E35" s="197"/>
      <c r="F35" s="198"/>
      <c r="G35" s="199"/>
    </row>
    <row r="36" spans="1:7" ht="24" customHeight="1">
      <c r="A36" s="190" t="s">
        <v>17</v>
      </c>
      <c r="B36" s="190"/>
      <c r="C36" s="190"/>
      <c r="D36" s="190"/>
      <c r="E36" s="190"/>
      <c r="F36" s="190"/>
      <c r="G36" s="190"/>
    </row>
    <row r="37" spans="1:7" ht="27" customHeight="1">
      <c r="A37" s="185" t="s">
        <v>13</v>
      </c>
      <c r="B37" s="193" t="s">
        <v>474</v>
      </c>
      <c r="C37" s="195"/>
      <c r="D37" s="185" t="s">
        <v>6</v>
      </c>
      <c r="E37" s="193" t="s">
        <v>382</v>
      </c>
      <c r="F37" s="194"/>
      <c r="G37" s="195"/>
    </row>
    <row r="38" spans="1:7" ht="15.95" customHeight="1">
      <c r="A38" s="187"/>
      <c r="B38" s="202"/>
      <c r="C38" s="203"/>
      <c r="D38" s="187"/>
      <c r="E38" s="202"/>
      <c r="F38" s="204"/>
      <c r="G38" s="203"/>
    </row>
    <row r="39" spans="1:7" ht="27" customHeight="1">
      <c r="A39" s="190" t="s">
        <v>22</v>
      </c>
      <c r="B39" s="190"/>
      <c r="C39" s="190"/>
      <c r="D39" s="190"/>
      <c r="E39" s="190"/>
      <c r="F39" s="190"/>
      <c r="G39" s="190"/>
    </row>
    <row r="40" spans="1:7" ht="20.100000000000001" customHeight="1">
      <c r="A40" s="185" t="s">
        <v>13</v>
      </c>
      <c r="B40" s="206" t="s">
        <v>475</v>
      </c>
      <c r="C40" s="206"/>
      <c r="D40" s="206"/>
      <c r="E40" s="185" t="s">
        <v>6</v>
      </c>
      <c r="F40" s="205"/>
      <c r="G40" s="205"/>
    </row>
    <row r="41" spans="1:7" ht="20.100000000000001" customHeight="1">
      <c r="A41" s="186"/>
      <c r="B41" s="206" t="s">
        <v>476</v>
      </c>
      <c r="C41" s="206"/>
      <c r="D41" s="206"/>
      <c r="E41" s="186"/>
      <c r="F41" s="205"/>
      <c r="G41" s="205"/>
    </row>
    <row r="42" spans="1:7" ht="20.100000000000001" customHeight="1">
      <c r="A42" s="186"/>
      <c r="B42" s="206" t="s">
        <v>477</v>
      </c>
      <c r="C42" s="206"/>
      <c r="D42" s="206"/>
      <c r="E42" s="186"/>
      <c r="F42" s="205"/>
      <c r="G42" s="205"/>
    </row>
    <row r="43" spans="1:7" ht="20.100000000000001" customHeight="1">
      <c r="A43" s="186"/>
      <c r="B43" s="206" t="s">
        <v>478</v>
      </c>
      <c r="C43" s="206"/>
      <c r="D43" s="206"/>
      <c r="E43" s="186"/>
      <c r="F43" s="205"/>
      <c r="G43" s="205"/>
    </row>
    <row r="44" spans="1:7" ht="20.100000000000001" customHeight="1">
      <c r="A44" s="186"/>
      <c r="B44" s="207" t="s">
        <v>479</v>
      </c>
      <c r="C44" s="208"/>
      <c r="D44" s="209"/>
      <c r="E44" s="186"/>
      <c r="F44" s="210"/>
      <c r="G44" s="211"/>
    </row>
    <row r="45" spans="1:7" ht="20.100000000000001" customHeight="1">
      <c r="A45" s="186"/>
      <c r="B45" s="207"/>
      <c r="C45" s="208"/>
      <c r="D45" s="209"/>
      <c r="E45" s="186"/>
      <c r="F45" s="210"/>
      <c r="G45" s="211"/>
    </row>
    <row r="46" spans="1:7" ht="20.100000000000001" customHeight="1">
      <c r="A46" s="186"/>
      <c r="B46" s="206"/>
      <c r="C46" s="206"/>
      <c r="D46" s="206"/>
      <c r="E46" s="186"/>
      <c r="F46" s="205"/>
      <c r="G46" s="205"/>
    </row>
    <row r="47" spans="1:7" ht="20.100000000000001" customHeight="1">
      <c r="A47" s="187"/>
      <c r="B47" s="206"/>
      <c r="C47" s="206"/>
      <c r="D47" s="206"/>
      <c r="E47" s="187"/>
      <c r="F47" s="205"/>
      <c r="G47" s="205"/>
    </row>
    <row r="48" spans="1:7" ht="24" customHeight="1">
      <c r="A48" s="215" t="s">
        <v>29</v>
      </c>
      <c r="B48" s="215"/>
      <c r="C48" s="215"/>
      <c r="D48" s="215"/>
      <c r="E48" s="215"/>
      <c r="F48" s="215"/>
      <c r="G48" s="215"/>
    </row>
    <row r="49" spans="1:7" ht="27" customHeight="1">
      <c r="A49" s="216" t="s">
        <v>13</v>
      </c>
      <c r="B49" s="3" t="s">
        <v>18</v>
      </c>
      <c r="C49" s="3" t="s">
        <v>19</v>
      </c>
      <c r="D49" s="216" t="s">
        <v>6</v>
      </c>
      <c r="E49" s="3" t="s">
        <v>18</v>
      </c>
      <c r="F49" s="218" t="s">
        <v>19</v>
      </c>
      <c r="G49" s="219"/>
    </row>
    <row r="50" spans="1:7" ht="15.95" customHeight="1">
      <c r="A50" s="217"/>
      <c r="B50" s="9">
        <v>1600</v>
      </c>
      <c r="C50" s="10" t="s">
        <v>219</v>
      </c>
      <c r="D50" s="217"/>
      <c r="E50" s="7"/>
      <c r="F50" s="220"/>
      <c r="G50" s="220"/>
    </row>
    <row r="51" spans="1:7" ht="20.100000000000001" customHeight="1">
      <c r="A51" s="217"/>
      <c r="B51" s="9">
        <v>4600</v>
      </c>
      <c r="C51" s="10" t="s">
        <v>360</v>
      </c>
      <c r="D51" s="217"/>
      <c r="E51" s="7"/>
      <c r="F51" s="220"/>
      <c r="G51" s="220"/>
    </row>
    <row r="52" spans="1:7" ht="20.100000000000001" customHeight="1">
      <c r="A52" s="217"/>
      <c r="B52" s="9"/>
      <c r="C52" s="10"/>
      <c r="D52" s="217"/>
      <c r="E52" s="7"/>
      <c r="F52" s="221"/>
      <c r="G52" s="222"/>
    </row>
    <row r="53" spans="1:7" ht="20.100000000000001" customHeight="1">
      <c r="A53" s="217"/>
      <c r="B53" s="9"/>
      <c r="C53" s="10"/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20.100000000000001" customHeight="1">
      <c r="A56" s="217"/>
      <c r="B56" s="9"/>
      <c r="C56" s="10"/>
      <c r="D56" s="217"/>
      <c r="E56" s="7"/>
      <c r="F56" s="221"/>
      <c r="G56" s="222"/>
    </row>
    <row r="57" spans="1:7" ht="18" customHeight="1" thickBot="1">
      <c r="A57" s="217"/>
      <c r="B57" s="11"/>
      <c r="C57" s="12"/>
      <c r="D57" s="217"/>
      <c r="E57" s="13"/>
      <c r="F57" s="223"/>
      <c r="G57" s="223"/>
    </row>
    <row r="58" spans="1:7" ht="27.75" customHeight="1" thickTop="1" thickBot="1">
      <c r="A58" s="14" t="s">
        <v>28</v>
      </c>
      <c r="B58" s="15">
        <f>SUM(B50:B57)</f>
        <v>6200</v>
      </c>
      <c r="C58" s="16"/>
      <c r="D58" s="17"/>
      <c r="E58" s="18"/>
      <c r="F58" s="16"/>
      <c r="G58" s="19"/>
    </row>
    <row r="59" spans="1:7" ht="24" customHeight="1">
      <c r="A59" s="224"/>
      <c r="B59" s="224"/>
      <c r="C59" s="224"/>
      <c r="D59" s="224"/>
      <c r="E59" s="224"/>
      <c r="F59" s="224"/>
      <c r="G59" s="224"/>
    </row>
    <row r="60" spans="1:7" ht="54.95" customHeight="1">
      <c r="A60" s="212"/>
      <c r="B60" s="213"/>
      <c r="C60" s="213"/>
      <c r="D60" s="213"/>
      <c r="E60" s="213"/>
      <c r="F60" s="213"/>
      <c r="G60" s="214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C51" sqref="C51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101" t="s">
        <v>25</v>
      </c>
      <c r="B2" s="161" t="s">
        <v>480</v>
      </c>
      <c r="C2" s="162"/>
      <c r="D2" s="101" t="s">
        <v>1</v>
      </c>
      <c r="E2" s="101" t="s">
        <v>26</v>
      </c>
      <c r="F2" s="102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99" t="s">
        <v>24</v>
      </c>
      <c r="F3" s="99"/>
      <c r="G3" s="166"/>
      <c r="H3" s="166"/>
    </row>
    <row r="4" spans="1:8" ht="20.100000000000001" customHeight="1">
      <c r="A4" s="101" t="s">
        <v>2</v>
      </c>
      <c r="B4" s="167">
        <v>442950</v>
      </c>
      <c r="C4" s="168"/>
      <c r="D4" s="165"/>
      <c r="E4" s="169" t="s">
        <v>427</v>
      </c>
      <c r="F4" s="170"/>
      <c r="G4" s="171"/>
    </row>
    <row r="5" spans="1:8" ht="20.100000000000001" customHeight="1">
      <c r="A5" s="101" t="s">
        <v>3</v>
      </c>
      <c r="B5" s="172">
        <f>B6-B4</f>
        <v>635350</v>
      </c>
      <c r="C5" s="173"/>
      <c r="D5" s="165"/>
      <c r="E5" s="174" t="s">
        <v>428</v>
      </c>
      <c r="F5" s="175"/>
      <c r="G5" s="176"/>
    </row>
    <row r="6" spans="1:8" ht="20.100000000000001" customHeight="1">
      <c r="A6" s="101" t="s">
        <v>4</v>
      </c>
      <c r="B6" s="167">
        <f>878300+200000</f>
        <v>1078300</v>
      </c>
      <c r="C6" s="168"/>
      <c r="D6" s="165"/>
      <c r="E6" s="177" t="s">
        <v>429</v>
      </c>
      <c r="F6" s="178"/>
      <c r="G6" s="179"/>
    </row>
    <row r="7" spans="1:8" ht="27.95" customHeight="1">
      <c r="A7" s="103" t="s">
        <v>14</v>
      </c>
      <c r="B7" s="103"/>
      <c r="C7" s="103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490</v>
      </c>
      <c r="C8" s="1">
        <v>5</v>
      </c>
      <c r="D8" s="180" t="s">
        <v>5</v>
      </c>
      <c r="E8" s="8" t="s">
        <v>184</v>
      </c>
      <c r="F8" s="102"/>
      <c r="G8" s="5"/>
    </row>
    <row r="9" spans="1:8" ht="20.100000000000001" customHeight="1">
      <c r="A9" s="174"/>
      <c r="B9" s="1" t="s">
        <v>491</v>
      </c>
      <c r="C9" s="1">
        <v>2</v>
      </c>
      <c r="D9" s="181"/>
      <c r="E9" s="8" t="s">
        <v>240</v>
      </c>
      <c r="F9" s="102"/>
      <c r="G9" s="102"/>
    </row>
    <row r="10" spans="1:8" ht="20.100000000000001" customHeight="1">
      <c r="A10" s="174"/>
      <c r="B10" s="1" t="s">
        <v>492</v>
      </c>
      <c r="C10" s="1">
        <v>2</v>
      </c>
      <c r="D10" s="181"/>
      <c r="E10" s="8" t="s">
        <v>241</v>
      </c>
      <c r="F10" s="102"/>
      <c r="G10" s="102"/>
    </row>
    <row r="11" spans="1:8" ht="20.100000000000001" customHeight="1">
      <c r="A11" s="177"/>
      <c r="B11" s="1"/>
      <c r="C11" s="1"/>
      <c r="D11" s="182"/>
      <c r="E11" s="8"/>
      <c r="F11" s="102"/>
      <c r="G11" s="102"/>
    </row>
    <row r="12" spans="1:8" ht="27.95" customHeight="1">
      <c r="A12" s="103" t="s">
        <v>21</v>
      </c>
      <c r="B12" s="103"/>
      <c r="C12" s="103"/>
      <c r="D12" s="103"/>
      <c r="E12" s="2"/>
      <c r="F12" s="2"/>
      <c r="G12" s="100"/>
    </row>
    <row r="13" spans="1:8" ht="18.95" customHeight="1">
      <c r="A13" s="1"/>
      <c r="B13" s="102" t="s">
        <v>7</v>
      </c>
      <c r="C13" s="102" t="s">
        <v>10</v>
      </c>
      <c r="D13" s="102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/>
      <c r="C14" s="101"/>
      <c r="D14" s="101"/>
      <c r="E14" s="183"/>
      <c r="F14" s="184"/>
      <c r="G14" s="173"/>
    </row>
    <row r="15" spans="1:8" ht="18.95" customHeight="1">
      <c r="A15" s="186"/>
      <c r="B15" s="6"/>
      <c r="C15" s="101"/>
      <c r="D15" s="101"/>
      <c r="E15" s="183"/>
      <c r="F15" s="184"/>
      <c r="G15" s="173"/>
    </row>
    <row r="16" spans="1:8" ht="18.95" customHeight="1">
      <c r="A16" s="186"/>
      <c r="B16" s="6"/>
      <c r="C16" s="101"/>
      <c r="D16" s="101"/>
      <c r="E16" s="183"/>
      <c r="F16" s="184"/>
      <c r="G16" s="173"/>
    </row>
    <row r="17" spans="1:7" ht="18.95" customHeight="1">
      <c r="A17" s="186"/>
      <c r="B17" s="6"/>
      <c r="C17" s="101"/>
      <c r="D17" s="101"/>
      <c r="E17" s="183"/>
      <c r="F17" s="184"/>
      <c r="G17" s="173"/>
    </row>
    <row r="18" spans="1:7" ht="18.95" customHeight="1">
      <c r="A18" s="186"/>
      <c r="B18" s="6"/>
      <c r="C18" s="101"/>
      <c r="D18" s="101"/>
      <c r="E18" s="183"/>
      <c r="F18" s="184"/>
      <c r="G18" s="173"/>
    </row>
    <row r="19" spans="1:7" ht="18.95" customHeight="1">
      <c r="A19" s="186"/>
      <c r="B19" s="6"/>
      <c r="C19" s="101"/>
      <c r="D19" s="101"/>
      <c r="E19" s="183"/>
      <c r="F19" s="184"/>
      <c r="G19" s="173"/>
    </row>
    <row r="20" spans="1:7" ht="18.95" customHeight="1">
      <c r="A20" s="186"/>
      <c r="B20" s="6"/>
      <c r="C20" s="101"/>
      <c r="D20" s="101"/>
      <c r="E20" s="183"/>
      <c r="F20" s="184"/>
      <c r="G20" s="173"/>
    </row>
    <row r="21" spans="1:7" ht="18.95" customHeight="1">
      <c r="A21" s="186"/>
      <c r="B21" s="6"/>
      <c r="C21" s="101"/>
      <c r="D21" s="101"/>
      <c r="E21" s="183"/>
      <c r="F21" s="184"/>
      <c r="G21" s="173"/>
    </row>
    <row r="22" spans="1:7" ht="18.95" customHeight="1">
      <c r="A22" s="187"/>
      <c r="B22" s="6"/>
      <c r="C22" s="101"/>
      <c r="D22" s="101"/>
      <c r="E22" s="183"/>
      <c r="F22" s="184"/>
      <c r="G22" s="173"/>
    </row>
    <row r="23" spans="1:7" ht="20.100000000000001" customHeight="1">
      <c r="A23" s="188" t="s">
        <v>9</v>
      </c>
      <c r="B23" s="6">
        <v>0.27083333333333331</v>
      </c>
      <c r="C23" s="101" t="s">
        <v>481</v>
      </c>
      <c r="D23" s="101">
        <v>4</v>
      </c>
      <c r="E23" s="189"/>
      <c r="F23" s="189"/>
      <c r="G23" s="189"/>
    </row>
    <row r="24" spans="1:7" ht="21" customHeight="1">
      <c r="A24" s="188"/>
      <c r="B24" s="6"/>
      <c r="C24" s="101"/>
      <c r="D24" s="101"/>
      <c r="E24" s="189"/>
      <c r="F24" s="189"/>
      <c r="G24" s="189"/>
    </row>
    <row r="25" spans="1:7" ht="18.95" customHeight="1">
      <c r="A25" s="188"/>
      <c r="B25" s="6"/>
      <c r="C25" s="101"/>
      <c r="D25" s="101"/>
      <c r="E25" s="189"/>
      <c r="F25" s="189"/>
      <c r="G25" s="189"/>
    </row>
    <row r="26" spans="1:7" ht="18.95" customHeight="1">
      <c r="A26" s="188"/>
      <c r="B26" s="6"/>
      <c r="C26" s="101"/>
      <c r="D26" s="101"/>
      <c r="E26" s="189"/>
      <c r="F26" s="189"/>
      <c r="G26" s="189"/>
    </row>
    <row r="27" spans="1:7" ht="18.95" customHeight="1">
      <c r="A27" s="188"/>
      <c r="B27" s="6"/>
      <c r="C27" s="101"/>
      <c r="D27" s="101"/>
      <c r="E27" s="183"/>
      <c r="F27" s="184"/>
      <c r="G27" s="173"/>
    </row>
    <row r="28" spans="1:7" ht="21.95" customHeight="1">
      <c r="A28" s="188"/>
      <c r="B28" s="6"/>
      <c r="C28" s="101"/>
      <c r="D28" s="101"/>
      <c r="E28" s="189"/>
      <c r="F28" s="189"/>
      <c r="G28" s="189"/>
    </row>
    <row r="29" spans="1:7" ht="26.1" customHeight="1">
      <c r="A29" s="163" t="s">
        <v>20</v>
      </c>
      <c r="B29" s="163"/>
      <c r="C29" s="163"/>
      <c r="D29" s="163"/>
      <c r="E29" s="163"/>
      <c r="F29" s="163"/>
      <c r="G29" s="163"/>
    </row>
    <row r="30" spans="1:7" ht="18.95" customHeight="1">
      <c r="A30" s="188" t="s">
        <v>13</v>
      </c>
      <c r="B30" s="191" t="s">
        <v>483</v>
      </c>
      <c r="C30" s="192"/>
      <c r="D30" s="188" t="s">
        <v>35</v>
      </c>
      <c r="E30" s="193" t="s">
        <v>493</v>
      </c>
      <c r="F30" s="194"/>
      <c r="G30" s="195"/>
    </row>
    <row r="31" spans="1:7" ht="18" customHeight="1">
      <c r="A31" s="188"/>
      <c r="B31" s="196" t="s">
        <v>484</v>
      </c>
      <c r="C31" s="196"/>
      <c r="D31" s="188"/>
      <c r="E31" s="197" t="s">
        <v>494</v>
      </c>
      <c r="F31" s="198"/>
      <c r="G31" s="199"/>
    </row>
    <row r="32" spans="1:7" ht="18" customHeight="1">
      <c r="A32" s="188"/>
      <c r="B32" s="200"/>
      <c r="C32" s="200"/>
      <c r="D32" s="188"/>
      <c r="E32" s="197" t="s">
        <v>495</v>
      </c>
      <c r="F32" s="198"/>
      <c r="G32" s="199"/>
    </row>
    <row r="33" spans="1:7" ht="18" customHeight="1">
      <c r="A33" s="188"/>
      <c r="B33" s="200"/>
      <c r="C33" s="200"/>
      <c r="D33" s="188"/>
      <c r="E33" s="197"/>
      <c r="F33" s="198"/>
      <c r="G33" s="199"/>
    </row>
    <row r="34" spans="1:7" ht="18" customHeight="1">
      <c r="A34" s="188"/>
      <c r="B34" s="201"/>
      <c r="C34" s="201"/>
      <c r="D34" s="188"/>
      <c r="E34" s="197"/>
      <c r="F34" s="198"/>
      <c r="G34" s="199"/>
    </row>
    <row r="35" spans="1:7" ht="18.95" customHeight="1">
      <c r="A35" s="188"/>
      <c r="B35" s="201"/>
      <c r="C35" s="201"/>
      <c r="D35" s="188"/>
      <c r="E35" s="197"/>
      <c r="F35" s="198"/>
      <c r="G35" s="199"/>
    </row>
    <row r="36" spans="1:7" ht="24" customHeight="1">
      <c r="A36" s="190" t="s">
        <v>17</v>
      </c>
      <c r="B36" s="190"/>
      <c r="C36" s="190"/>
      <c r="D36" s="190"/>
      <c r="E36" s="190"/>
      <c r="F36" s="190"/>
      <c r="G36" s="190"/>
    </row>
    <row r="37" spans="1:7" ht="27" customHeight="1">
      <c r="A37" s="185" t="s">
        <v>13</v>
      </c>
      <c r="B37" s="193" t="s">
        <v>27</v>
      </c>
      <c r="C37" s="195"/>
      <c r="D37" s="185" t="s">
        <v>6</v>
      </c>
      <c r="E37" s="193" t="s">
        <v>482</v>
      </c>
      <c r="F37" s="194"/>
      <c r="G37" s="195"/>
    </row>
    <row r="38" spans="1:7" ht="15.95" customHeight="1">
      <c r="A38" s="187"/>
      <c r="B38" s="202"/>
      <c r="C38" s="203"/>
      <c r="D38" s="187"/>
      <c r="E38" s="202"/>
      <c r="F38" s="204"/>
      <c r="G38" s="203"/>
    </row>
    <row r="39" spans="1:7" ht="27" customHeight="1">
      <c r="A39" s="190" t="s">
        <v>22</v>
      </c>
      <c r="B39" s="190"/>
      <c r="C39" s="190"/>
      <c r="D39" s="190"/>
      <c r="E39" s="190"/>
      <c r="F39" s="190"/>
      <c r="G39" s="190"/>
    </row>
    <row r="40" spans="1:7" ht="20.100000000000001" customHeight="1">
      <c r="A40" s="185" t="s">
        <v>13</v>
      </c>
      <c r="B40" s="206" t="s">
        <v>485</v>
      </c>
      <c r="C40" s="206"/>
      <c r="D40" s="206"/>
      <c r="E40" s="185" t="s">
        <v>6</v>
      </c>
      <c r="F40" s="205" t="s">
        <v>496</v>
      </c>
      <c r="G40" s="205"/>
    </row>
    <row r="41" spans="1:7" ht="20.100000000000001" customHeight="1">
      <c r="A41" s="186"/>
      <c r="B41" s="206" t="s">
        <v>486</v>
      </c>
      <c r="C41" s="206"/>
      <c r="D41" s="206"/>
      <c r="E41" s="186"/>
      <c r="F41" s="205" t="s">
        <v>497</v>
      </c>
      <c r="G41" s="205"/>
    </row>
    <row r="42" spans="1:7" ht="20.100000000000001" customHeight="1">
      <c r="A42" s="186"/>
      <c r="B42" s="206" t="s">
        <v>487</v>
      </c>
      <c r="C42" s="206"/>
      <c r="D42" s="206"/>
      <c r="E42" s="186"/>
      <c r="F42" s="205" t="s">
        <v>498</v>
      </c>
      <c r="G42" s="205"/>
    </row>
    <row r="43" spans="1:7" ht="20.100000000000001" customHeight="1">
      <c r="A43" s="186"/>
      <c r="B43" s="206" t="s">
        <v>488</v>
      </c>
      <c r="C43" s="206"/>
      <c r="D43" s="206"/>
      <c r="E43" s="186"/>
      <c r="F43" s="205" t="s">
        <v>499</v>
      </c>
      <c r="G43" s="205"/>
    </row>
    <row r="44" spans="1:7" ht="20.100000000000001" customHeight="1">
      <c r="A44" s="186"/>
      <c r="B44" s="207" t="s">
        <v>489</v>
      </c>
      <c r="C44" s="208"/>
      <c r="D44" s="209"/>
      <c r="E44" s="186"/>
      <c r="F44" s="210"/>
      <c r="G44" s="211"/>
    </row>
    <row r="45" spans="1:7" ht="20.100000000000001" customHeight="1">
      <c r="A45" s="186"/>
      <c r="B45" s="207"/>
      <c r="C45" s="208"/>
      <c r="D45" s="209"/>
      <c r="E45" s="186"/>
      <c r="F45" s="210"/>
      <c r="G45" s="211"/>
    </row>
    <row r="46" spans="1:7" ht="20.100000000000001" customHeight="1">
      <c r="A46" s="186"/>
      <c r="B46" s="206"/>
      <c r="C46" s="206"/>
      <c r="D46" s="206"/>
      <c r="E46" s="186"/>
      <c r="F46" s="205"/>
      <c r="G46" s="205"/>
    </row>
    <row r="47" spans="1:7" ht="20.100000000000001" customHeight="1">
      <c r="A47" s="187"/>
      <c r="B47" s="206"/>
      <c r="C47" s="206"/>
      <c r="D47" s="206"/>
      <c r="E47" s="187"/>
      <c r="F47" s="205"/>
      <c r="G47" s="205"/>
    </row>
    <row r="48" spans="1:7" ht="24" customHeight="1">
      <c r="A48" s="215" t="s">
        <v>29</v>
      </c>
      <c r="B48" s="215"/>
      <c r="C48" s="215"/>
      <c r="D48" s="215"/>
      <c r="E48" s="215"/>
      <c r="F48" s="215"/>
      <c r="G48" s="215"/>
    </row>
    <row r="49" spans="1:7" ht="27" customHeight="1">
      <c r="A49" s="216" t="s">
        <v>13</v>
      </c>
      <c r="B49" s="3" t="s">
        <v>18</v>
      </c>
      <c r="C49" s="3" t="s">
        <v>19</v>
      </c>
      <c r="D49" s="216" t="s">
        <v>6</v>
      </c>
      <c r="E49" s="3" t="s">
        <v>18</v>
      </c>
      <c r="F49" s="218" t="s">
        <v>19</v>
      </c>
      <c r="G49" s="219"/>
    </row>
    <row r="50" spans="1:7" ht="15.95" customHeight="1">
      <c r="A50" s="217"/>
      <c r="B50" s="9">
        <v>2500</v>
      </c>
      <c r="C50" s="10" t="s">
        <v>57</v>
      </c>
      <c r="D50" s="217"/>
      <c r="E50" s="7">
        <v>12000</v>
      </c>
      <c r="F50" s="220" t="s">
        <v>519</v>
      </c>
      <c r="G50" s="220"/>
    </row>
    <row r="51" spans="1:7" ht="20.100000000000001" customHeight="1">
      <c r="A51" s="217"/>
      <c r="B51" s="9">
        <v>18000</v>
      </c>
      <c r="C51" s="10" t="s">
        <v>520</v>
      </c>
      <c r="D51" s="217"/>
      <c r="E51" s="7"/>
      <c r="F51" s="220"/>
      <c r="G51" s="220"/>
    </row>
    <row r="52" spans="1:7" ht="20.100000000000001" customHeight="1">
      <c r="A52" s="217"/>
      <c r="B52" s="9"/>
      <c r="C52" s="10"/>
      <c r="D52" s="217"/>
      <c r="E52" s="7"/>
      <c r="F52" s="221"/>
      <c r="G52" s="222"/>
    </row>
    <row r="53" spans="1:7" ht="20.100000000000001" customHeight="1">
      <c r="A53" s="217"/>
      <c r="B53" s="9"/>
      <c r="C53" s="10"/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20.100000000000001" customHeight="1">
      <c r="A56" s="217"/>
      <c r="B56" s="9"/>
      <c r="C56" s="10"/>
      <c r="D56" s="217"/>
      <c r="E56" s="7"/>
      <c r="F56" s="221"/>
      <c r="G56" s="222"/>
    </row>
    <row r="57" spans="1:7" ht="18" customHeight="1" thickBot="1">
      <c r="A57" s="217"/>
      <c r="B57" s="11"/>
      <c r="C57" s="12"/>
      <c r="D57" s="217"/>
      <c r="E57" s="13"/>
      <c r="F57" s="223"/>
      <c r="G57" s="223"/>
    </row>
    <row r="58" spans="1:7" ht="27.75" customHeight="1" thickTop="1" thickBot="1">
      <c r="A58" s="14" t="s">
        <v>28</v>
      </c>
      <c r="B58" s="15">
        <v>32500</v>
      </c>
      <c r="C58" s="16"/>
      <c r="D58" s="17"/>
      <c r="E58" s="18"/>
      <c r="F58" s="16"/>
      <c r="G58" s="19"/>
    </row>
    <row r="59" spans="1:7" ht="24" customHeight="1">
      <c r="A59" s="224"/>
      <c r="B59" s="224"/>
      <c r="C59" s="224"/>
      <c r="D59" s="224"/>
      <c r="E59" s="224"/>
      <c r="F59" s="224"/>
      <c r="G59" s="224"/>
    </row>
    <row r="60" spans="1:7" ht="54.95" customHeight="1">
      <c r="A60" s="212"/>
      <c r="B60" s="213"/>
      <c r="C60" s="213"/>
      <c r="D60" s="213"/>
      <c r="E60" s="213"/>
      <c r="F60" s="213"/>
      <c r="G60" s="214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H28" sqref="H2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106" t="s">
        <v>25</v>
      </c>
      <c r="B2" s="161" t="s">
        <v>508</v>
      </c>
      <c r="C2" s="162"/>
      <c r="D2" s="106" t="s">
        <v>1</v>
      </c>
      <c r="E2" s="106" t="s">
        <v>26</v>
      </c>
      <c r="F2" s="107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104" t="s">
        <v>24</v>
      </c>
      <c r="F3" s="104"/>
      <c r="G3" s="166"/>
      <c r="H3" s="166"/>
    </row>
    <row r="4" spans="1:8" ht="20.100000000000001" customHeight="1">
      <c r="A4" s="106" t="s">
        <v>2</v>
      </c>
      <c r="B4" s="167">
        <v>219400</v>
      </c>
      <c r="C4" s="168"/>
      <c r="D4" s="165"/>
      <c r="E4" s="169" t="s">
        <v>427</v>
      </c>
      <c r="F4" s="170"/>
      <c r="G4" s="171"/>
    </row>
    <row r="5" spans="1:8" ht="20.100000000000001" customHeight="1">
      <c r="A5" s="106" t="s">
        <v>3</v>
      </c>
      <c r="B5" s="172">
        <f>B6-B4</f>
        <v>136700</v>
      </c>
      <c r="C5" s="173"/>
      <c r="D5" s="165"/>
      <c r="E5" s="174" t="s">
        <v>428</v>
      </c>
      <c r="F5" s="175"/>
      <c r="G5" s="176"/>
    </row>
    <row r="6" spans="1:8" ht="20.100000000000001" customHeight="1">
      <c r="A6" s="106" t="s">
        <v>4</v>
      </c>
      <c r="B6" s="167">
        <v>356100</v>
      </c>
      <c r="C6" s="168"/>
      <c r="D6" s="165"/>
      <c r="E6" s="177" t="s">
        <v>429</v>
      </c>
      <c r="F6" s="178"/>
      <c r="G6" s="179"/>
    </row>
    <row r="7" spans="1:8" ht="27.95" customHeight="1">
      <c r="A7" s="108" t="s">
        <v>14</v>
      </c>
      <c r="B7" s="108"/>
      <c r="C7" s="108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522</v>
      </c>
      <c r="C8" s="1">
        <v>4</v>
      </c>
      <c r="D8" s="180" t="s">
        <v>5</v>
      </c>
      <c r="E8" s="8" t="s">
        <v>184</v>
      </c>
      <c r="F8" s="107"/>
      <c r="G8" s="5"/>
    </row>
    <row r="9" spans="1:8" ht="20.100000000000001" customHeight="1">
      <c r="A9" s="174"/>
      <c r="B9" s="1"/>
      <c r="C9" s="1"/>
      <c r="D9" s="181"/>
      <c r="E9" s="8" t="s">
        <v>240</v>
      </c>
      <c r="F9" s="107"/>
      <c r="G9" s="107"/>
    </row>
    <row r="10" spans="1:8" ht="20.100000000000001" customHeight="1">
      <c r="A10" s="174"/>
      <c r="B10" s="1"/>
      <c r="C10" s="1"/>
      <c r="D10" s="181"/>
      <c r="E10" s="8" t="s">
        <v>241</v>
      </c>
      <c r="F10" s="107"/>
      <c r="G10" s="107"/>
    </row>
    <row r="11" spans="1:8" ht="20.100000000000001" customHeight="1">
      <c r="A11" s="177"/>
      <c r="B11" s="1"/>
      <c r="C11" s="1"/>
      <c r="D11" s="182"/>
      <c r="E11" s="8"/>
      <c r="F11" s="107"/>
      <c r="G11" s="107"/>
    </row>
    <row r="12" spans="1:8" ht="27.95" customHeight="1">
      <c r="A12" s="108" t="s">
        <v>21</v>
      </c>
      <c r="B12" s="108"/>
      <c r="C12" s="108"/>
      <c r="D12" s="108"/>
      <c r="E12" s="2"/>
      <c r="F12" s="2"/>
      <c r="G12" s="105"/>
    </row>
    <row r="13" spans="1:8" ht="18.95" customHeight="1">
      <c r="A13" s="1"/>
      <c r="B13" s="107" t="s">
        <v>7</v>
      </c>
      <c r="C13" s="107" t="s">
        <v>10</v>
      </c>
      <c r="D13" s="107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/>
      <c r="C14" s="106"/>
      <c r="D14" s="106"/>
      <c r="E14" s="183"/>
      <c r="F14" s="184"/>
      <c r="G14" s="173"/>
    </row>
    <row r="15" spans="1:8" ht="18.95" customHeight="1">
      <c r="A15" s="186"/>
      <c r="B15" s="6"/>
      <c r="C15" s="106"/>
      <c r="D15" s="106"/>
      <c r="E15" s="183"/>
      <c r="F15" s="184"/>
      <c r="G15" s="173"/>
    </row>
    <row r="16" spans="1:8" ht="18.95" customHeight="1">
      <c r="A16" s="186"/>
      <c r="B16" s="6"/>
      <c r="C16" s="106"/>
      <c r="D16" s="106"/>
      <c r="E16" s="183"/>
      <c r="F16" s="184"/>
      <c r="G16" s="173"/>
    </row>
    <row r="17" spans="1:7" ht="18.95" customHeight="1">
      <c r="A17" s="186"/>
      <c r="B17" s="6"/>
      <c r="C17" s="106"/>
      <c r="D17" s="106"/>
      <c r="E17" s="183"/>
      <c r="F17" s="184"/>
      <c r="G17" s="173"/>
    </row>
    <row r="18" spans="1:7" ht="18.95" customHeight="1">
      <c r="A18" s="186"/>
      <c r="B18" s="6"/>
      <c r="C18" s="106"/>
      <c r="D18" s="106"/>
      <c r="E18" s="183"/>
      <c r="F18" s="184"/>
      <c r="G18" s="173"/>
    </row>
    <row r="19" spans="1:7" ht="18.95" customHeight="1">
      <c r="A19" s="186"/>
      <c r="B19" s="6"/>
      <c r="C19" s="106"/>
      <c r="D19" s="106"/>
      <c r="E19" s="183"/>
      <c r="F19" s="184"/>
      <c r="G19" s="173"/>
    </row>
    <row r="20" spans="1:7" ht="18.95" customHeight="1">
      <c r="A20" s="186"/>
      <c r="B20" s="6"/>
      <c r="C20" s="106"/>
      <c r="D20" s="106"/>
      <c r="E20" s="183"/>
      <c r="F20" s="184"/>
      <c r="G20" s="173"/>
    </row>
    <row r="21" spans="1:7" ht="18.95" customHeight="1">
      <c r="A21" s="186"/>
      <c r="B21" s="6"/>
      <c r="C21" s="106"/>
      <c r="D21" s="106"/>
      <c r="E21" s="183"/>
      <c r="F21" s="184"/>
      <c r="G21" s="173"/>
    </row>
    <row r="22" spans="1:7" ht="18.95" customHeight="1">
      <c r="A22" s="187"/>
      <c r="B22" s="6"/>
      <c r="C22" s="106"/>
      <c r="D22" s="106"/>
      <c r="E22" s="183"/>
      <c r="F22" s="184"/>
      <c r="G22" s="173"/>
    </row>
    <row r="23" spans="1:7" ht="20.100000000000001" customHeight="1">
      <c r="A23" s="188" t="s">
        <v>9</v>
      </c>
      <c r="B23" s="6"/>
      <c r="C23" s="106"/>
      <c r="D23" s="106"/>
      <c r="E23" s="189"/>
      <c r="F23" s="189"/>
      <c r="G23" s="189"/>
    </row>
    <row r="24" spans="1:7" ht="21" customHeight="1">
      <c r="A24" s="188"/>
      <c r="B24" s="6"/>
      <c r="C24" s="106"/>
      <c r="D24" s="106"/>
      <c r="E24" s="189"/>
      <c r="F24" s="189"/>
      <c r="G24" s="189"/>
    </row>
    <row r="25" spans="1:7" ht="18.95" customHeight="1">
      <c r="A25" s="188"/>
      <c r="B25" s="6"/>
      <c r="C25" s="106"/>
      <c r="D25" s="106"/>
      <c r="E25" s="189"/>
      <c r="F25" s="189"/>
      <c r="G25" s="189"/>
    </row>
    <row r="26" spans="1:7" ht="18.95" customHeight="1">
      <c r="A26" s="188"/>
      <c r="B26" s="6"/>
      <c r="C26" s="106"/>
      <c r="D26" s="106"/>
      <c r="E26" s="189"/>
      <c r="F26" s="189"/>
      <c r="G26" s="189"/>
    </row>
    <row r="27" spans="1:7" ht="18.95" customHeight="1">
      <c r="A27" s="188"/>
      <c r="B27" s="6"/>
      <c r="C27" s="106"/>
      <c r="D27" s="106"/>
      <c r="E27" s="183"/>
      <c r="F27" s="184"/>
      <c r="G27" s="173"/>
    </row>
    <row r="28" spans="1:7" ht="21.95" customHeight="1">
      <c r="A28" s="188"/>
      <c r="B28" s="6"/>
      <c r="C28" s="106"/>
      <c r="D28" s="106"/>
      <c r="E28" s="189"/>
      <c r="F28" s="189"/>
      <c r="G28" s="189"/>
    </row>
    <row r="29" spans="1:7" ht="26.1" customHeight="1">
      <c r="A29" s="163" t="s">
        <v>20</v>
      </c>
      <c r="B29" s="163"/>
      <c r="C29" s="163"/>
      <c r="D29" s="163"/>
      <c r="E29" s="163"/>
      <c r="F29" s="163"/>
      <c r="G29" s="163"/>
    </row>
    <row r="30" spans="1:7" ht="18.95" customHeight="1">
      <c r="A30" s="188" t="s">
        <v>13</v>
      </c>
      <c r="B30" s="191" t="s">
        <v>511</v>
      </c>
      <c r="C30" s="192"/>
      <c r="D30" s="188" t="s">
        <v>35</v>
      </c>
      <c r="E30" s="193" t="s">
        <v>523</v>
      </c>
      <c r="F30" s="194"/>
      <c r="G30" s="195"/>
    </row>
    <row r="31" spans="1:7" ht="18" customHeight="1">
      <c r="A31" s="188"/>
      <c r="B31" s="196" t="s">
        <v>512</v>
      </c>
      <c r="C31" s="196"/>
      <c r="D31" s="188"/>
      <c r="E31" s="197" t="s">
        <v>524</v>
      </c>
      <c r="F31" s="198"/>
      <c r="G31" s="199"/>
    </row>
    <row r="32" spans="1:7" ht="18" customHeight="1">
      <c r="A32" s="188"/>
      <c r="B32" s="196" t="s">
        <v>513</v>
      </c>
      <c r="C32" s="196"/>
      <c r="D32" s="188"/>
      <c r="E32" s="197"/>
      <c r="F32" s="198"/>
      <c r="G32" s="199"/>
    </row>
    <row r="33" spans="1:7" ht="18" customHeight="1">
      <c r="A33" s="188"/>
      <c r="B33" s="196" t="s">
        <v>517</v>
      </c>
      <c r="C33" s="196"/>
      <c r="D33" s="188"/>
      <c r="E33" s="197"/>
      <c r="F33" s="198"/>
      <c r="G33" s="199"/>
    </row>
    <row r="34" spans="1:7" ht="18" customHeight="1">
      <c r="A34" s="188"/>
      <c r="B34" s="201"/>
      <c r="C34" s="201"/>
      <c r="D34" s="188"/>
      <c r="E34" s="197"/>
      <c r="F34" s="198"/>
      <c r="G34" s="199"/>
    </row>
    <row r="35" spans="1:7" ht="18.95" customHeight="1">
      <c r="A35" s="188"/>
      <c r="B35" s="201"/>
      <c r="C35" s="201"/>
      <c r="D35" s="188"/>
      <c r="E35" s="197"/>
      <c r="F35" s="198"/>
      <c r="G35" s="199"/>
    </row>
    <row r="36" spans="1:7" ht="24" customHeight="1">
      <c r="A36" s="190" t="s">
        <v>17</v>
      </c>
      <c r="B36" s="190"/>
      <c r="C36" s="190"/>
      <c r="D36" s="190"/>
      <c r="E36" s="190"/>
      <c r="F36" s="190"/>
      <c r="G36" s="190"/>
    </row>
    <row r="37" spans="1:7" ht="27" customHeight="1">
      <c r="A37" s="185" t="s">
        <v>13</v>
      </c>
      <c r="B37" s="193" t="s">
        <v>27</v>
      </c>
      <c r="C37" s="195"/>
      <c r="D37" s="185" t="s">
        <v>6</v>
      </c>
      <c r="E37" s="193" t="s">
        <v>510</v>
      </c>
      <c r="F37" s="194"/>
      <c r="G37" s="195"/>
    </row>
    <row r="38" spans="1:7" ht="15.95" customHeight="1">
      <c r="A38" s="187"/>
      <c r="B38" s="202"/>
      <c r="C38" s="203"/>
      <c r="D38" s="187"/>
      <c r="E38" s="202"/>
      <c r="F38" s="204"/>
      <c r="G38" s="203"/>
    </row>
    <row r="39" spans="1:7" ht="27" customHeight="1">
      <c r="A39" s="190" t="s">
        <v>509</v>
      </c>
      <c r="B39" s="190"/>
      <c r="C39" s="190"/>
      <c r="D39" s="190"/>
      <c r="E39" s="190"/>
      <c r="F39" s="190"/>
      <c r="G39" s="190"/>
    </row>
    <row r="40" spans="1:7" ht="20.100000000000001" customHeight="1">
      <c r="A40" s="185" t="s">
        <v>13</v>
      </c>
      <c r="B40" s="206" t="s">
        <v>518</v>
      </c>
      <c r="C40" s="206"/>
      <c r="D40" s="206"/>
      <c r="E40" s="185" t="s">
        <v>6</v>
      </c>
      <c r="F40" s="205"/>
      <c r="G40" s="205"/>
    </row>
    <row r="41" spans="1:7" ht="20.100000000000001" customHeight="1">
      <c r="A41" s="186"/>
      <c r="B41" s="206" t="s">
        <v>514</v>
      </c>
      <c r="C41" s="206"/>
      <c r="D41" s="206"/>
      <c r="E41" s="186"/>
      <c r="F41" s="205"/>
      <c r="G41" s="205"/>
    </row>
    <row r="42" spans="1:7" ht="20.100000000000001" customHeight="1">
      <c r="A42" s="186"/>
      <c r="B42" s="206" t="s">
        <v>515</v>
      </c>
      <c r="C42" s="206"/>
      <c r="D42" s="206"/>
      <c r="E42" s="186"/>
      <c r="F42" s="205"/>
      <c r="G42" s="205"/>
    </row>
    <row r="43" spans="1:7" ht="20.100000000000001" customHeight="1">
      <c r="A43" s="186"/>
      <c r="B43" s="206" t="s">
        <v>516</v>
      </c>
      <c r="C43" s="206"/>
      <c r="D43" s="206"/>
      <c r="E43" s="186"/>
      <c r="F43" s="205"/>
      <c r="G43" s="205"/>
    </row>
    <row r="44" spans="1:7" ht="20.100000000000001" customHeight="1">
      <c r="A44" s="186"/>
      <c r="B44" s="207"/>
      <c r="C44" s="208"/>
      <c r="D44" s="209"/>
      <c r="E44" s="186"/>
      <c r="F44" s="210"/>
      <c r="G44" s="211"/>
    </row>
    <row r="45" spans="1:7" ht="20.100000000000001" customHeight="1">
      <c r="A45" s="186"/>
      <c r="B45" s="207"/>
      <c r="C45" s="208"/>
      <c r="D45" s="209"/>
      <c r="E45" s="186"/>
      <c r="F45" s="210"/>
      <c r="G45" s="211"/>
    </row>
    <row r="46" spans="1:7" ht="20.100000000000001" customHeight="1">
      <c r="A46" s="186"/>
      <c r="B46" s="206"/>
      <c r="C46" s="206"/>
      <c r="D46" s="206"/>
      <c r="E46" s="186"/>
      <c r="F46" s="205"/>
      <c r="G46" s="205"/>
    </row>
    <row r="47" spans="1:7" ht="20.100000000000001" customHeight="1">
      <c r="A47" s="187"/>
      <c r="B47" s="206"/>
      <c r="C47" s="206"/>
      <c r="D47" s="206"/>
      <c r="E47" s="187"/>
      <c r="F47" s="205"/>
      <c r="G47" s="205"/>
    </row>
    <row r="48" spans="1:7" ht="24" customHeight="1">
      <c r="A48" s="215" t="s">
        <v>29</v>
      </c>
      <c r="B48" s="215"/>
      <c r="C48" s="215"/>
      <c r="D48" s="215"/>
      <c r="E48" s="215"/>
      <c r="F48" s="215"/>
      <c r="G48" s="215"/>
    </row>
    <row r="49" spans="1:7" ht="27" customHeight="1">
      <c r="A49" s="216" t="s">
        <v>13</v>
      </c>
      <c r="B49" s="3" t="s">
        <v>18</v>
      </c>
      <c r="C49" s="3" t="s">
        <v>19</v>
      </c>
      <c r="D49" s="216" t="s">
        <v>6</v>
      </c>
      <c r="E49" s="3" t="s">
        <v>18</v>
      </c>
      <c r="F49" s="218" t="s">
        <v>19</v>
      </c>
      <c r="G49" s="219"/>
    </row>
    <row r="50" spans="1:7" ht="15.95" customHeight="1">
      <c r="A50" s="217"/>
      <c r="B50" s="9">
        <v>18000</v>
      </c>
      <c r="C50" s="10" t="s">
        <v>521</v>
      </c>
      <c r="D50" s="217"/>
      <c r="E50" s="7">
        <v>12000</v>
      </c>
      <c r="F50" s="220" t="s">
        <v>521</v>
      </c>
      <c r="G50" s="220"/>
    </row>
    <row r="51" spans="1:7" ht="20.100000000000001" customHeight="1">
      <c r="A51" s="217"/>
      <c r="B51" s="9"/>
      <c r="C51" s="10"/>
      <c r="D51" s="217"/>
      <c r="E51" s="7"/>
      <c r="F51" s="220"/>
      <c r="G51" s="220"/>
    </row>
    <row r="52" spans="1:7" ht="20.100000000000001" customHeight="1">
      <c r="A52" s="217"/>
      <c r="B52" s="9"/>
      <c r="C52" s="10"/>
      <c r="D52" s="217"/>
      <c r="E52" s="7"/>
      <c r="F52" s="221"/>
      <c r="G52" s="222"/>
    </row>
    <row r="53" spans="1:7" ht="20.100000000000001" customHeight="1">
      <c r="A53" s="217"/>
      <c r="B53" s="9"/>
      <c r="C53" s="10"/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20.100000000000001" customHeight="1">
      <c r="A56" s="217"/>
      <c r="B56" s="9"/>
      <c r="C56" s="10"/>
      <c r="D56" s="217"/>
      <c r="E56" s="7"/>
      <c r="F56" s="221"/>
      <c r="G56" s="222"/>
    </row>
    <row r="57" spans="1:7" ht="18" customHeight="1" thickBot="1">
      <c r="A57" s="217"/>
      <c r="B57" s="11"/>
      <c r="C57" s="12"/>
      <c r="D57" s="217"/>
      <c r="E57" s="13"/>
      <c r="F57" s="223"/>
      <c r="G57" s="223"/>
    </row>
    <row r="58" spans="1:7" ht="27.75" customHeight="1" thickTop="1" thickBot="1">
      <c r="A58" s="14" t="s">
        <v>28</v>
      </c>
      <c r="B58" s="15">
        <v>30000</v>
      </c>
      <c r="C58" s="16"/>
      <c r="D58" s="17"/>
      <c r="E58" s="18"/>
      <c r="F58" s="16"/>
      <c r="G58" s="19"/>
    </row>
    <row r="59" spans="1:7" ht="24" customHeight="1">
      <c r="A59" s="224"/>
      <c r="B59" s="224"/>
      <c r="C59" s="224"/>
      <c r="D59" s="224"/>
      <c r="E59" s="224"/>
      <c r="F59" s="224"/>
      <c r="G59" s="224"/>
    </row>
    <row r="60" spans="1:7" ht="54.95" customHeight="1">
      <c r="A60" s="212"/>
      <c r="B60" s="213"/>
      <c r="C60" s="213"/>
      <c r="D60" s="213"/>
      <c r="E60" s="213"/>
      <c r="F60" s="213"/>
      <c r="G60" s="214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111" t="s">
        <v>25</v>
      </c>
      <c r="B2" s="161" t="s">
        <v>525</v>
      </c>
      <c r="C2" s="162"/>
      <c r="D2" s="111" t="s">
        <v>1</v>
      </c>
      <c r="E2" s="111" t="s">
        <v>526</v>
      </c>
      <c r="F2" s="112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110" t="s">
        <v>24</v>
      </c>
      <c r="F3" s="110"/>
      <c r="G3" s="166"/>
      <c r="H3" s="166"/>
    </row>
    <row r="4" spans="1:8" ht="20.100000000000001" customHeight="1">
      <c r="A4" s="111" t="s">
        <v>2</v>
      </c>
      <c r="B4" s="167">
        <v>803600</v>
      </c>
      <c r="C4" s="168"/>
      <c r="D4" s="165"/>
      <c r="E4" s="169" t="s">
        <v>427</v>
      </c>
      <c r="F4" s="170"/>
      <c r="G4" s="171"/>
    </row>
    <row r="5" spans="1:8" ht="20.100000000000001" customHeight="1">
      <c r="A5" s="111" t="s">
        <v>3</v>
      </c>
      <c r="B5" s="172">
        <f>B6-B4</f>
        <v>850800</v>
      </c>
      <c r="C5" s="173"/>
      <c r="D5" s="165"/>
      <c r="E5" s="174" t="s">
        <v>428</v>
      </c>
      <c r="F5" s="175"/>
      <c r="G5" s="176"/>
    </row>
    <row r="6" spans="1:8" ht="20.100000000000001" customHeight="1">
      <c r="A6" s="111" t="s">
        <v>4</v>
      </c>
      <c r="B6" s="167">
        <v>1654400</v>
      </c>
      <c r="C6" s="168"/>
      <c r="D6" s="165"/>
      <c r="E6" s="177" t="s">
        <v>429</v>
      </c>
      <c r="F6" s="178"/>
      <c r="G6" s="179"/>
    </row>
    <row r="7" spans="1:8" ht="27.95" customHeight="1">
      <c r="A7" s="109" t="s">
        <v>14</v>
      </c>
      <c r="B7" s="109"/>
      <c r="C7" s="109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63</v>
      </c>
      <c r="C8" s="1">
        <v>6</v>
      </c>
      <c r="D8" s="180" t="s">
        <v>5</v>
      </c>
      <c r="E8" s="8" t="s">
        <v>184</v>
      </c>
      <c r="F8" s="112"/>
      <c r="G8" s="5"/>
    </row>
    <row r="9" spans="1:8" ht="20.100000000000001" customHeight="1">
      <c r="A9" s="174"/>
      <c r="B9" s="1" t="s">
        <v>540</v>
      </c>
      <c r="C9" s="1">
        <v>5</v>
      </c>
      <c r="D9" s="181"/>
      <c r="E9" s="8" t="s">
        <v>240</v>
      </c>
      <c r="F9" s="112"/>
      <c r="G9" s="112"/>
    </row>
    <row r="10" spans="1:8" ht="20.100000000000001" customHeight="1">
      <c r="A10" s="174"/>
      <c r="B10" s="1" t="s">
        <v>541</v>
      </c>
      <c r="C10" s="1">
        <v>4</v>
      </c>
      <c r="D10" s="181"/>
      <c r="E10" s="8" t="s">
        <v>241</v>
      </c>
      <c r="F10" s="112"/>
      <c r="G10" s="112"/>
    </row>
    <row r="11" spans="1:8" ht="20.100000000000001" customHeight="1">
      <c r="A11" s="177"/>
      <c r="B11" s="1" t="s">
        <v>542</v>
      </c>
      <c r="C11" s="1">
        <v>4</v>
      </c>
      <c r="D11" s="182"/>
      <c r="E11" s="8"/>
      <c r="F11" s="112"/>
      <c r="G11" s="112"/>
    </row>
    <row r="12" spans="1:8" ht="27.95" customHeight="1">
      <c r="A12" s="109" t="s">
        <v>21</v>
      </c>
      <c r="B12" s="109"/>
      <c r="C12" s="109"/>
      <c r="D12" s="109"/>
      <c r="E12" s="2"/>
      <c r="F12" s="2"/>
      <c r="G12" s="113"/>
    </row>
    <row r="13" spans="1:8" ht="18.95" customHeight="1">
      <c r="A13" s="1"/>
      <c r="B13" s="112" t="s">
        <v>7</v>
      </c>
      <c r="C13" s="112" t="s">
        <v>10</v>
      </c>
      <c r="D13" s="112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>
        <v>0.41666666666666669</v>
      </c>
      <c r="C14" s="111" t="s">
        <v>527</v>
      </c>
      <c r="D14" s="111">
        <v>6</v>
      </c>
      <c r="E14" s="183"/>
      <c r="F14" s="184"/>
      <c r="G14" s="173"/>
    </row>
    <row r="15" spans="1:8" ht="18.95" customHeight="1">
      <c r="A15" s="186"/>
      <c r="B15" s="6">
        <v>0.5</v>
      </c>
      <c r="C15" s="111" t="s">
        <v>528</v>
      </c>
      <c r="D15" s="111">
        <v>5</v>
      </c>
      <c r="E15" s="183"/>
      <c r="F15" s="184"/>
      <c r="G15" s="173"/>
    </row>
    <row r="16" spans="1:8" ht="18.95" customHeight="1">
      <c r="A16" s="186"/>
      <c r="B16" s="6">
        <v>4.1666666666666664E-2</v>
      </c>
      <c r="C16" s="111" t="s">
        <v>529</v>
      </c>
      <c r="D16" s="111">
        <v>3</v>
      </c>
      <c r="E16" s="183"/>
      <c r="F16" s="184"/>
      <c r="G16" s="173"/>
    </row>
    <row r="17" spans="1:7" ht="18.95" customHeight="1">
      <c r="A17" s="186"/>
      <c r="B17" s="6">
        <v>4.1666666666666664E-2</v>
      </c>
      <c r="C17" s="111" t="s">
        <v>530</v>
      </c>
      <c r="D17" s="111">
        <v>2</v>
      </c>
      <c r="E17" s="183"/>
      <c r="F17" s="184"/>
      <c r="G17" s="173"/>
    </row>
    <row r="18" spans="1:7" ht="18.95" customHeight="1">
      <c r="A18" s="186"/>
      <c r="B18" s="6"/>
      <c r="C18" s="111"/>
      <c r="D18" s="111"/>
      <c r="E18" s="183"/>
      <c r="F18" s="184"/>
      <c r="G18" s="173"/>
    </row>
    <row r="19" spans="1:7" ht="18.95" customHeight="1">
      <c r="A19" s="186"/>
      <c r="B19" s="6"/>
      <c r="C19" s="111"/>
      <c r="D19" s="111"/>
      <c r="E19" s="183"/>
      <c r="F19" s="184"/>
      <c r="G19" s="173"/>
    </row>
    <row r="20" spans="1:7" ht="18.95" customHeight="1">
      <c r="A20" s="186"/>
      <c r="B20" s="6"/>
      <c r="C20" s="111"/>
      <c r="D20" s="111"/>
      <c r="E20" s="183"/>
      <c r="F20" s="184"/>
      <c r="G20" s="173"/>
    </row>
    <row r="21" spans="1:7" ht="18.95" customHeight="1">
      <c r="A21" s="186"/>
      <c r="B21" s="6"/>
      <c r="C21" s="111"/>
      <c r="D21" s="111"/>
      <c r="E21" s="183"/>
      <c r="F21" s="184"/>
      <c r="G21" s="173"/>
    </row>
    <row r="22" spans="1:7" ht="18.95" customHeight="1">
      <c r="A22" s="187"/>
      <c r="B22" s="6"/>
      <c r="C22" s="111"/>
      <c r="D22" s="111"/>
      <c r="E22" s="183"/>
      <c r="F22" s="184"/>
      <c r="G22" s="173"/>
    </row>
    <row r="23" spans="1:7" ht="20.100000000000001" customHeight="1">
      <c r="A23" s="188" t="s">
        <v>9</v>
      </c>
      <c r="B23" s="6">
        <v>0.22916666666666666</v>
      </c>
      <c r="C23" s="111" t="s">
        <v>533</v>
      </c>
      <c r="D23" s="111">
        <v>4</v>
      </c>
      <c r="E23" s="189"/>
      <c r="F23" s="189"/>
      <c r="G23" s="189"/>
    </row>
    <row r="24" spans="1:7" ht="21" customHeight="1">
      <c r="A24" s="188"/>
      <c r="B24" s="6">
        <v>0.25</v>
      </c>
      <c r="C24" s="111" t="s">
        <v>531</v>
      </c>
      <c r="D24" s="111">
        <v>2</v>
      </c>
      <c r="E24" s="189"/>
      <c r="F24" s="189"/>
      <c r="G24" s="189"/>
    </row>
    <row r="25" spans="1:7" ht="18.95" customHeight="1">
      <c r="A25" s="188"/>
      <c r="B25" s="6">
        <v>0.29166666666666669</v>
      </c>
      <c r="C25" s="111" t="s">
        <v>532</v>
      </c>
      <c r="D25" s="111">
        <v>3</v>
      </c>
      <c r="E25" s="189"/>
      <c r="F25" s="189"/>
      <c r="G25" s="189"/>
    </row>
    <row r="26" spans="1:7" ht="18.95" customHeight="1">
      <c r="A26" s="188"/>
      <c r="B26" s="6"/>
      <c r="C26" s="111"/>
      <c r="D26" s="111"/>
      <c r="E26" s="189"/>
      <c r="F26" s="189"/>
      <c r="G26" s="189"/>
    </row>
    <row r="27" spans="1:7" ht="18.95" customHeight="1">
      <c r="A27" s="188"/>
      <c r="B27" s="6"/>
      <c r="C27" s="111"/>
      <c r="D27" s="111"/>
      <c r="E27" s="183"/>
      <c r="F27" s="184"/>
      <c r="G27" s="173"/>
    </row>
    <row r="28" spans="1:7" ht="21.95" customHeight="1">
      <c r="A28" s="188"/>
      <c r="B28" s="6"/>
      <c r="C28" s="111"/>
      <c r="D28" s="111"/>
      <c r="E28" s="189"/>
      <c r="F28" s="189"/>
      <c r="G28" s="189"/>
    </row>
    <row r="29" spans="1:7" ht="26.1" customHeight="1">
      <c r="A29" s="163" t="s">
        <v>20</v>
      </c>
      <c r="B29" s="163"/>
      <c r="C29" s="163"/>
      <c r="D29" s="163"/>
      <c r="E29" s="163"/>
      <c r="F29" s="163"/>
      <c r="G29" s="163"/>
    </row>
    <row r="30" spans="1:7" ht="18.95" customHeight="1">
      <c r="A30" s="188" t="s">
        <v>13</v>
      </c>
      <c r="B30" s="191" t="s">
        <v>550</v>
      </c>
      <c r="C30" s="192"/>
      <c r="D30" s="188" t="s">
        <v>35</v>
      </c>
      <c r="E30" s="193" t="s">
        <v>543</v>
      </c>
      <c r="F30" s="194"/>
      <c r="G30" s="195"/>
    </row>
    <row r="31" spans="1:7" ht="18" customHeight="1">
      <c r="A31" s="188"/>
      <c r="B31" s="196" t="s">
        <v>534</v>
      </c>
      <c r="C31" s="196"/>
      <c r="D31" s="188"/>
      <c r="E31" s="197" t="s">
        <v>544</v>
      </c>
      <c r="F31" s="198"/>
      <c r="G31" s="199"/>
    </row>
    <row r="32" spans="1:7" ht="18" customHeight="1">
      <c r="A32" s="188"/>
      <c r="B32" s="196" t="s">
        <v>535</v>
      </c>
      <c r="C32" s="196"/>
      <c r="D32" s="188"/>
      <c r="E32" s="197"/>
      <c r="F32" s="198"/>
      <c r="G32" s="199"/>
    </row>
    <row r="33" spans="1:7" ht="18" customHeight="1">
      <c r="A33" s="188"/>
      <c r="B33" s="226"/>
      <c r="C33" s="226"/>
      <c r="D33" s="188"/>
      <c r="E33" s="197"/>
      <c r="F33" s="198"/>
      <c r="G33" s="199"/>
    </row>
    <row r="34" spans="1:7" ht="18" customHeight="1">
      <c r="A34" s="188"/>
      <c r="B34" s="201"/>
      <c r="C34" s="201"/>
      <c r="D34" s="188"/>
      <c r="E34" s="197"/>
      <c r="F34" s="198"/>
      <c r="G34" s="199"/>
    </row>
    <row r="35" spans="1:7" ht="18.95" customHeight="1">
      <c r="A35" s="188"/>
      <c r="B35" s="201"/>
      <c r="C35" s="201"/>
      <c r="D35" s="188"/>
      <c r="E35" s="197"/>
      <c r="F35" s="198"/>
      <c r="G35" s="199"/>
    </row>
    <row r="36" spans="1:7" ht="24" customHeight="1">
      <c r="A36" s="190" t="s">
        <v>17</v>
      </c>
      <c r="B36" s="190"/>
      <c r="C36" s="190"/>
      <c r="D36" s="190"/>
      <c r="E36" s="190"/>
      <c r="F36" s="190"/>
      <c r="G36" s="190"/>
    </row>
    <row r="37" spans="1:7" ht="27" customHeight="1">
      <c r="A37" s="185" t="s">
        <v>13</v>
      </c>
      <c r="B37" s="193" t="s">
        <v>27</v>
      </c>
      <c r="C37" s="195"/>
      <c r="D37" s="185" t="s">
        <v>6</v>
      </c>
      <c r="E37" s="193" t="s">
        <v>510</v>
      </c>
      <c r="F37" s="194"/>
      <c r="G37" s="195"/>
    </row>
    <row r="38" spans="1:7" ht="15.95" customHeight="1">
      <c r="A38" s="187"/>
      <c r="B38" s="202"/>
      <c r="C38" s="203"/>
      <c r="D38" s="187"/>
      <c r="E38" s="202"/>
      <c r="F38" s="204"/>
      <c r="G38" s="203"/>
    </row>
    <row r="39" spans="1:7" ht="27" customHeight="1">
      <c r="A39" s="190" t="s">
        <v>509</v>
      </c>
      <c r="B39" s="190"/>
      <c r="C39" s="190"/>
      <c r="D39" s="190"/>
      <c r="E39" s="190"/>
      <c r="F39" s="190"/>
      <c r="G39" s="190"/>
    </row>
    <row r="40" spans="1:7" ht="20.100000000000001" customHeight="1">
      <c r="A40" s="185" t="s">
        <v>13</v>
      </c>
      <c r="B40" s="206" t="s">
        <v>536</v>
      </c>
      <c r="C40" s="206"/>
      <c r="D40" s="206"/>
      <c r="E40" s="185" t="s">
        <v>6</v>
      </c>
      <c r="F40" s="205" t="s">
        <v>545</v>
      </c>
      <c r="G40" s="205"/>
    </row>
    <row r="41" spans="1:7" ht="20.100000000000001" customHeight="1">
      <c r="A41" s="186"/>
      <c r="B41" s="206" t="s">
        <v>537</v>
      </c>
      <c r="C41" s="206"/>
      <c r="D41" s="206"/>
      <c r="E41" s="186"/>
      <c r="F41" s="205" t="s">
        <v>546</v>
      </c>
      <c r="G41" s="205"/>
    </row>
    <row r="42" spans="1:7" ht="20.100000000000001" customHeight="1">
      <c r="A42" s="186"/>
      <c r="B42" s="206" t="s">
        <v>538</v>
      </c>
      <c r="C42" s="206"/>
      <c r="D42" s="206"/>
      <c r="E42" s="186"/>
      <c r="F42" s="205" t="s">
        <v>547</v>
      </c>
      <c r="G42" s="205"/>
    </row>
    <row r="43" spans="1:7" ht="20.100000000000001" customHeight="1">
      <c r="A43" s="186"/>
      <c r="B43" s="206"/>
      <c r="C43" s="206"/>
      <c r="D43" s="206"/>
      <c r="E43" s="186"/>
      <c r="F43" s="205"/>
      <c r="G43" s="205"/>
    </row>
    <row r="44" spans="1:7" ht="20.100000000000001" customHeight="1">
      <c r="A44" s="186"/>
      <c r="B44" s="207"/>
      <c r="C44" s="208"/>
      <c r="D44" s="209"/>
      <c r="E44" s="186"/>
      <c r="F44" s="210"/>
      <c r="G44" s="211"/>
    </row>
    <row r="45" spans="1:7" ht="20.100000000000001" customHeight="1">
      <c r="A45" s="186"/>
      <c r="B45" s="207"/>
      <c r="C45" s="208"/>
      <c r="D45" s="209"/>
      <c r="E45" s="186"/>
      <c r="F45" s="210"/>
      <c r="G45" s="211"/>
    </row>
    <row r="46" spans="1:7" ht="20.100000000000001" customHeight="1">
      <c r="A46" s="186"/>
      <c r="B46" s="206"/>
      <c r="C46" s="206"/>
      <c r="D46" s="206"/>
      <c r="E46" s="186"/>
      <c r="F46" s="205"/>
      <c r="G46" s="205"/>
    </row>
    <row r="47" spans="1:7" ht="20.100000000000001" customHeight="1">
      <c r="A47" s="187"/>
      <c r="B47" s="206"/>
      <c r="C47" s="206"/>
      <c r="D47" s="206"/>
      <c r="E47" s="187"/>
      <c r="F47" s="205"/>
      <c r="G47" s="205"/>
    </row>
    <row r="48" spans="1:7" ht="24" customHeight="1">
      <c r="A48" s="215" t="s">
        <v>29</v>
      </c>
      <c r="B48" s="215"/>
      <c r="C48" s="215"/>
      <c r="D48" s="215"/>
      <c r="E48" s="215"/>
      <c r="F48" s="215"/>
      <c r="G48" s="215"/>
    </row>
    <row r="49" spans="1:7" ht="27" customHeight="1">
      <c r="A49" s="216" t="s">
        <v>13</v>
      </c>
      <c r="B49" s="3" t="s">
        <v>18</v>
      </c>
      <c r="C49" s="3" t="s">
        <v>19</v>
      </c>
      <c r="D49" s="216" t="s">
        <v>6</v>
      </c>
      <c r="E49" s="3" t="s">
        <v>18</v>
      </c>
      <c r="F49" s="218" t="s">
        <v>19</v>
      </c>
      <c r="G49" s="219"/>
    </row>
    <row r="50" spans="1:7" ht="15.95" customHeight="1">
      <c r="A50" s="217"/>
      <c r="B50" s="9">
        <v>2000</v>
      </c>
      <c r="C50" s="10" t="s">
        <v>539</v>
      </c>
      <c r="D50" s="217"/>
      <c r="E50" s="7"/>
      <c r="F50" s="220"/>
      <c r="G50" s="220"/>
    </row>
    <row r="51" spans="1:7" ht="20.100000000000001" customHeight="1">
      <c r="A51" s="217"/>
      <c r="B51" s="9"/>
      <c r="C51" s="10"/>
      <c r="D51" s="217"/>
      <c r="E51" s="7"/>
      <c r="F51" s="220"/>
      <c r="G51" s="220"/>
    </row>
    <row r="52" spans="1:7" ht="20.100000000000001" customHeight="1">
      <c r="A52" s="217"/>
      <c r="B52" s="9"/>
      <c r="C52" s="10"/>
      <c r="D52" s="217"/>
      <c r="E52" s="7"/>
      <c r="F52" s="221"/>
      <c r="G52" s="222"/>
    </row>
    <row r="53" spans="1:7" ht="20.100000000000001" customHeight="1">
      <c r="A53" s="217"/>
      <c r="B53" s="9"/>
      <c r="C53" s="10"/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20.100000000000001" customHeight="1">
      <c r="A56" s="217"/>
      <c r="B56" s="9"/>
      <c r="C56" s="10"/>
      <c r="D56" s="217"/>
      <c r="E56" s="7"/>
      <c r="F56" s="221"/>
      <c r="G56" s="222"/>
    </row>
    <row r="57" spans="1:7" ht="18" customHeight="1" thickBot="1">
      <c r="A57" s="217"/>
      <c r="B57" s="11"/>
      <c r="C57" s="12"/>
      <c r="D57" s="217"/>
      <c r="E57" s="13"/>
      <c r="F57" s="223"/>
      <c r="G57" s="223"/>
    </row>
    <row r="58" spans="1:7" ht="27.75" customHeight="1" thickTop="1" thickBot="1">
      <c r="A58" s="14" t="s">
        <v>28</v>
      </c>
      <c r="B58" s="15">
        <f>SUM(B50:B57)</f>
        <v>2000</v>
      </c>
      <c r="C58" s="16"/>
      <c r="D58" s="17"/>
      <c r="E58" s="18"/>
      <c r="F58" s="16"/>
      <c r="G58" s="19"/>
    </row>
    <row r="59" spans="1:7" ht="24" customHeight="1">
      <c r="A59" s="224"/>
      <c r="B59" s="224"/>
      <c r="C59" s="224"/>
      <c r="D59" s="224"/>
      <c r="E59" s="224"/>
      <c r="F59" s="224"/>
      <c r="G59" s="224"/>
    </row>
    <row r="60" spans="1:7" ht="54.95" customHeight="1">
      <c r="A60" s="212"/>
      <c r="B60" s="213"/>
      <c r="C60" s="213"/>
      <c r="D60" s="213"/>
      <c r="E60" s="213"/>
      <c r="F60" s="213"/>
      <c r="G60" s="214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B58" sqref="B5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116" t="s">
        <v>25</v>
      </c>
      <c r="B2" s="161" t="s">
        <v>548</v>
      </c>
      <c r="C2" s="162"/>
      <c r="D2" s="116" t="s">
        <v>1</v>
      </c>
      <c r="E2" s="121" t="s">
        <v>570</v>
      </c>
      <c r="F2" s="117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115" t="s">
        <v>24</v>
      </c>
      <c r="F3" s="115"/>
      <c r="G3" s="166"/>
      <c r="H3" s="166"/>
    </row>
    <row r="4" spans="1:8" ht="20.100000000000001" customHeight="1">
      <c r="A4" s="116" t="s">
        <v>2</v>
      </c>
      <c r="B4" s="167">
        <v>324300</v>
      </c>
      <c r="C4" s="168"/>
      <c r="D4" s="165"/>
      <c r="E4" s="169" t="s">
        <v>427</v>
      </c>
      <c r="F4" s="170"/>
      <c r="G4" s="171"/>
    </row>
    <row r="5" spans="1:8" ht="20.100000000000001" customHeight="1">
      <c r="A5" s="116" t="s">
        <v>3</v>
      </c>
      <c r="B5" s="172">
        <f>B6-B4</f>
        <v>704200</v>
      </c>
      <c r="C5" s="173"/>
      <c r="D5" s="165"/>
      <c r="E5" s="174" t="s">
        <v>428</v>
      </c>
      <c r="F5" s="175"/>
      <c r="G5" s="176"/>
    </row>
    <row r="6" spans="1:8" ht="20.100000000000001" customHeight="1">
      <c r="A6" s="116" t="s">
        <v>4</v>
      </c>
      <c r="B6" s="167">
        <v>1028500</v>
      </c>
      <c r="C6" s="168"/>
      <c r="D6" s="165"/>
      <c r="E6" s="177" t="s">
        <v>429</v>
      </c>
      <c r="F6" s="178"/>
      <c r="G6" s="179"/>
    </row>
    <row r="7" spans="1:8" ht="27.95" customHeight="1">
      <c r="A7" s="114" t="s">
        <v>14</v>
      </c>
      <c r="B7" s="114"/>
      <c r="C7" s="114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562</v>
      </c>
      <c r="C8" s="1">
        <v>5</v>
      </c>
      <c r="D8" s="180" t="s">
        <v>5</v>
      </c>
      <c r="E8" s="8" t="s">
        <v>184</v>
      </c>
      <c r="F8" s="117"/>
      <c r="G8" s="5"/>
    </row>
    <row r="9" spans="1:8" ht="20.100000000000001" customHeight="1">
      <c r="A9" s="174"/>
      <c r="B9" s="1" t="s">
        <v>563</v>
      </c>
      <c r="C9" s="1">
        <v>3</v>
      </c>
      <c r="D9" s="181"/>
      <c r="E9" s="8" t="s">
        <v>240</v>
      </c>
      <c r="F9" s="117"/>
      <c r="G9" s="117"/>
    </row>
    <row r="10" spans="1:8" ht="20.100000000000001" customHeight="1">
      <c r="A10" s="174"/>
      <c r="B10" s="1" t="s">
        <v>564</v>
      </c>
      <c r="C10" s="1">
        <v>3</v>
      </c>
      <c r="D10" s="181"/>
      <c r="E10" s="8" t="s">
        <v>549</v>
      </c>
      <c r="F10" s="117"/>
      <c r="G10" s="117"/>
    </row>
    <row r="11" spans="1:8" ht="20.100000000000001" customHeight="1">
      <c r="A11" s="177"/>
      <c r="B11" s="1"/>
      <c r="C11" s="1"/>
      <c r="D11" s="182"/>
      <c r="E11" s="8"/>
      <c r="F11" s="117"/>
      <c r="G11" s="117"/>
    </row>
    <row r="12" spans="1:8" ht="27.95" customHeight="1">
      <c r="A12" s="114" t="s">
        <v>21</v>
      </c>
      <c r="B12" s="114"/>
      <c r="C12" s="114"/>
      <c r="D12" s="114"/>
      <c r="E12" s="2"/>
      <c r="F12" s="2"/>
      <c r="G12" s="118"/>
    </row>
    <row r="13" spans="1:8" ht="18.95" customHeight="1">
      <c r="A13" s="1"/>
      <c r="B13" s="117" t="s">
        <v>7</v>
      </c>
      <c r="C13" s="117" t="s">
        <v>10</v>
      </c>
      <c r="D13" s="117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>
        <v>6.25E-2</v>
      </c>
      <c r="C14" s="116" t="s">
        <v>552</v>
      </c>
      <c r="D14" s="116">
        <v>4</v>
      </c>
      <c r="E14" s="183"/>
      <c r="F14" s="184"/>
      <c r="G14" s="173"/>
    </row>
    <row r="15" spans="1:8" ht="18.95" customHeight="1">
      <c r="A15" s="186"/>
      <c r="B15" s="6"/>
      <c r="C15" s="116"/>
      <c r="D15" s="116"/>
      <c r="E15" s="183"/>
      <c r="F15" s="184"/>
      <c r="G15" s="173"/>
    </row>
    <row r="16" spans="1:8" ht="18.95" customHeight="1">
      <c r="A16" s="186"/>
      <c r="B16" s="6"/>
      <c r="C16" s="116"/>
      <c r="D16" s="116"/>
      <c r="E16" s="183"/>
      <c r="F16" s="184"/>
      <c r="G16" s="173"/>
    </row>
    <row r="17" spans="1:7" ht="18.95" customHeight="1">
      <c r="A17" s="186"/>
      <c r="B17" s="6"/>
      <c r="C17" s="116"/>
      <c r="D17" s="116"/>
      <c r="E17" s="183"/>
      <c r="F17" s="184"/>
      <c r="G17" s="173"/>
    </row>
    <row r="18" spans="1:7" ht="18.95" customHeight="1">
      <c r="A18" s="186"/>
      <c r="B18" s="6"/>
      <c r="C18" s="116"/>
      <c r="D18" s="116"/>
      <c r="E18" s="183"/>
      <c r="F18" s="184"/>
      <c r="G18" s="173"/>
    </row>
    <row r="19" spans="1:7" ht="18.95" customHeight="1">
      <c r="A19" s="186"/>
      <c r="B19" s="6"/>
      <c r="C19" s="116"/>
      <c r="D19" s="116"/>
      <c r="E19" s="183"/>
      <c r="F19" s="184"/>
      <c r="G19" s="173"/>
    </row>
    <row r="20" spans="1:7" ht="18.95" customHeight="1">
      <c r="A20" s="186"/>
      <c r="B20" s="6"/>
      <c r="C20" s="116"/>
      <c r="D20" s="116"/>
      <c r="E20" s="183"/>
      <c r="F20" s="184"/>
      <c r="G20" s="173"/>
    </row>
    <row r="21" spans="1:7" ht="18.95" customHeight="1">
      <c r="A21" s="186"/>
      <c r="B21" s="6"/>
      <c r="C21" s="116"/>
      <c r="D21" s="116"/>
      <c r="E21" s="183"/>
      <c r="F21" s="184"/>
      <c r="G21" s="173"/>
    </row>
    <row r="22" spans="1:7" ht="18.95" customHeight="1">
      <c r="A22" s="187"/>
      <c r="B22" s="6"/>
      <c r="C22" s="116"/>
      <c r="D22" s="116"/>
      <c r="E22" s="183"/>
      <c r="F22" s="184"/>
      <c r="G22" s="173"/>
    </row>
    <row r="23" spans="1:7" ht="20.100000000000001" customHeight="1">
      <c r="A23" s="188" t="s">
        <v>9</v>
      </c>
      <c r="B23" s="6">
        <v>0.27083333333333331</v>
      </c>
      <c r="C23" s="116" t="s">
        <v>551</v>
      </c>
      <c r="D23" s="116">
        <v>4</v>
      </c>
      <c r="E23" s="189"/>
      <c r="F23" s="189"/>
      <c r="G23" s="189"/>
    </row>
    <row r="24" spans="1:7" ht="21" customHeight="1">
      <c r="A24" s="188"/>
      <c r="B24" s="6"/>
      <c r="C24" s="116"/>
      <c r="D24" s="116"/>
      <c r="E24" s="189"/>
      <c r="F24" s="189"/>
      <c r="G24" s="189"/>
    </row>
    <row r="25" spans="1:7" ht="18.95" customHeight="1">
      <c r="A25" s="188"/>
      <c r="B25" s="6"/>
      <c r="C25" s="116"/>
      <c r="D25" s="116"/>
      <c r="E25" s="189"/>
      <c r="F25" s="189"/>
      <c r="G25" s="189"/>
    </row>
    <row r="26" spans="1:7" ht="18.95" customHeight="1">
      <c r="A26" s="188"/>
      <c r="B26" s="6"/>
      <c r="C26" s="116"/>
      <c r="D26" s="116"/>
      <c r="E26" s="189"/>
      <c r="F26" s="189"/>
      <c r="G26" s="189"/>
    </row>
    <row r="27" spans="1:7" ht="18.95" customHeight="1">
      <c r="A27" s="188"/>
      <c r="B27" s="6"/>
      <c r="C27" s="116"/>
      <c r="D27" s="116"/>
      <c r="E27" s="183"/>
      <c r="F27" s="184"/>
      <c r="G27" s="173"/>
    </row>
    <row r="28" spans="1:7" ht="21.95" customHeight="1">
      <c r="A28" s="188"/>
      <c r="B28" s="6"/>
      <c r="C28" s="116"/>
      <c r="D28" s="116"/>
      <c r="E28" s="189"/>
      <c r="F28" s="189"/>
      <c r="G28" s="189"/>
    </row>
    <row r="29" spans="1:7" ht="26.1" customHeight="1">
      <c r="A29" s="163" t="s">
        <v>20</v>
      </c>
      <c r="B29" s="163"/>
      <c r="C29" s="163"/>
      <c r="D29" s="163"/>
      <c r="E29" s="163"/>
      <c r="F29" s="163"/>
      <c r="G29" s="163"/>
    </row>
    <row r="30" spans="1:7" ht="18.95" customHeight="1">
      <c r="A30" s="188" t="s">
        <v>13</v>
      </c>
      <c r="B30" s="191" t="s">
        <v>553</v>
      </c>
      <c r="C30" s="192"/>
      <c r="D30" s="188" t="s">
        <v>35</v>
      </c>
      <c r="E30" s="193" t="s">
        <v>565</v>
      </c>
      <c r="F30" s="194"/>
      <c r="G30" s="195"/>
    </row>
    <row r="31" spans="1:7" ht="18" customHeight="1">
      <c r="A31" s="188"/>
      <c r="B31" s="196" t="s">
        <v>554</v>
      </c>
      <c r="C31" s="196"/>
      <c r="D31" s="188"/>
      <c r="E31" s="197" t="s">
        <v>566</v>
      </c>
      <c r="F31" s="198"/>
      <c r="G31" s="199"/>
    </row>
    <row r="32" spans="1:7" ht="18" customHeight="1">
      <c r="A32" s="188"/>
      <c r="B32" s="200"/>
      <c r="C32" s="200"/>
      <c r="D32" s="188"/>
      <c r="E32" s="197"/>
      <c r="F32" s="198"/>
      <c r="G32" s="199"/>
    </row>
    <row r="33" spans="1:7" ht="18" customHeight="1">
      <c r="A33" s="188"/>
      <c r="B33" s="226"/>
      <c r="C33" s="226"/>
      <c r="D33" s="188"/>
      <c r="E33" s="197"/>
      <c r="F33" s="198"/>
      <c r="G33" s="199"/>
    </row>
    <row r="34" spans="1:7" ht="18" customHeight="1">
      <c r="A34" s="188"/>
      <c r="B34" s="201"/>
      <c r="C34" s="201"/>
      <c r="D34" s="188"/>
      <c r="E34" s="197"/>
      <c r="F34" s="198"/>
      <c r="G34" s="199"/>
    </row>
    <row r="35" spans="1:7" ht="18.95" customHeight="1">
      <c r="A35" s="188"/>
      <c r="B35" s="201"/>
      <c r="C35" s="201"/>
      <c r="D35" s="188"/>
      <c r="E35" s="197"/>
      <c r="F35" s="198"/>
      <c r="G35" s="199"/>
    </row>
    <row r="36" spans="1:7" ht="24" customHeight="1">
      <c r="A36" s="190" t="s">
        <v>17</v>
      </c>
      <c r="B36" s="190"/>
      <c r="C36" s="190"/>
      <c r="D36" s="190"/>
      <c r="E36" s="190"/>
      <c r="F36" s="190"/>
      <c r="G36" s="190"/>
    </row>
    <row r="37" spans="1:7" ht="27" customHeight="1">
      <c r="A37" s="185" t="s">
        <v>13</v>
      </c>
      <c r="B37" s="193" t="s">
        <v>27</v>
      </c>
      <c r="C37" s="195"/>
      <c r="D37" s="185" t="s">
        <v>6</v>
      </c>
      <c r="E37" s="193" t="s">
        <v>510</v>
      </c>
      <c r="F37" s="194"/>
      <c r="G37" s="195"/>
    </row>
    <row r="38" spans="1:7" ht="15.95" customHeight="1">
      <c r="A38" s="187"/>
      <c r="B38" s="202"/>
      <c r="C38" s="203"/>
      <c r="D38" s="187"/>
      <c r="E38" s="202"/>
      <c r="F38" s="204"/>
      <c r="G38" s="203"/>
    </row>
    <row r="39" spans="1:7" ht="27" customHeight="1">
      <c r="A39" s="190" t="s">
        <v>509</v>
      </c>
      <c r="B39" s="190"/>
      <c r="C39" s="190"/>
      <c r="D39" s="190"/>
      <c r="E39" s="190"/>
      <c r="F39" s="190"/>
      <c r="G39" s="190"/>
    </row>
    <row r="40" spans="1:7" ht="20.100000000000001" customHeight="1">
      <c r="A40" s="185" t="s">
        <v>13</v>
      </c>
      <c r="B40" s="206" t="s">
        <v>555</v>
      </c>
      <c r="C40" s="206"/>
      <c r="D40" s="206"/>
      <c r="E40" s="185" t="s">
        <v>6</v>
      </c>
      <c r="F40" s="205" t="s">
        <v>567</v>
      </c>
      <c r="G40" s="205"/>
    </row>
    <row r="41" spans="1:7" ht="20.100000000000001" customHeight="1">
      <c r="A41" s="186"/>
      <c r="B41" s="206" t="s">
        <v>556</v>
      </c>
      <c r="C41" s="206"/>
      <c r="D41" s="206"/>
      <c r="E41" s="186"/>
      <c r="F41" s="205" t="s">
        <v>568</v>
      </c>
      <c r="G41" s="205"/>
    </row>
    <row r="42" spans="1:7" ht="20.100000000000001" customHeight="1">
      <c r="A42" s="186"/>
      <c r="B42" s="206" t="s">
        <v>557</v>
      </c>
      <c r="C42" s="206"/>
      <c r="D42" s="206"/>
      <c r="E42" s="186"/>
      <c r="F42" s="205" t="s">
        <v>569</v>
      </c>
      <c r="G42" s="205"/>
    </row>
    <row r="43" spans="1:7" ht="20.100000000000001" customHeight="1">
      <c r="A43" s="186"/>
      <c r="B43" s="206" t="s">
        <v>558</v>
      </c>
      <c r="C43" s="206"/>
      <c r="D43" s="206"/>
      <c r="E43" s="186"/>
      <c r="F43" s="205"/>
      <c r="G43" s="205"/>
    </row>
    <row r="44" spans="1:7" ht="20.100000000000001" customHeight="1">
      <c r="A44" s="186"/>
      <c r="B44" s="207" t="s">
        <v>559</v>
      </c>
      <c r="C44" s="208"/>
      <c r="D44" s="209"/>
      <c r="E44" s="186"/>
      <c r="F44" s="210"/>
      <c r="G44" s="211"/>
    </row>
    <row r="45" spans="1:7" ht="20.100000000000001" customHeight="1">
      <c r="A45" s="186"/>
      <c r="B45" s="207" t="s">
        <v>560</v>
      </c>
      <c r="C45" s="208"/>
      <c r="D45" s="209"/>
      <c r="E45" s="186"/>
      <c r="F45" s="210"/>
      <c r="G45" s="211"/>
    </row>
    <row r="46" spans="1:7" ht="20.100000000000001" customHeight="1">
      <c r="A46" s="186"/>
      <c r="B46" s="206"/>
      <c r="C46" s="206"/>
      <c r="D46" s="206"/>
      <c r="E46" s="186"/>
      <c r="F46" s="205"/>
      <c r="G46" s="205"/>
    </row>
    <row r="47" spans="1:7" ht="20.100000000000001" customHeight="1">
      <c r="A47" s="187"/>
      <c r="B47" s="206"/>
      <c r="C47" s="206"/>
      <c r="D47" s="206"/>
      <c r="E47" s="187"/>
      <c r="F47" s="205"/>
      <c r="G47" s="205"/>
    </row>
    <row r="48" spans="1:7" ht="24" customHeight="1">
      <c r="A48" s="215" t="s">
        <v>29</v>
      </c>
      <c r="B48" s="215"/>
      <c r="C48" s="215"/>
      <c r="D48" s="215"/>
      <c r="E48" s="215"/>
      <c r="F48" s="215"/>
      <c r="G48" s="215"/>
    </row>
    <row r="49" spans="1:7" ht="27" customHeight="1">
      <c r="A49" s="216" t="s">
        <v>13</v>
      </c>
      <c r="B49" s="3" t="s">
        <v>18</v>
      </c>
      <c r="C49" s="3" t="s">
        <v>19</v>
      </c>
      <c r="D49" s="216" t="s">
        <v>6</v>
      </c>
      <c r="E49" s="3" t="s">
        <v>18</v>
      </c>
      <c r="F49" s="218" t="s">
        <v>19</v>
      </c>
      <c r="G49" s="219"/>
    </row>
    <row r="50" spans="1:7" ht="15.95" customHeight="1">
      <c r="A50" s="217"/>
      <c r="B50" s="9">
        <v>2600</v>
      </c>
      <c r="C50" s="10" t="s">
        <v>165</v>
      </c>
      <c r="D50" s="217"/>
      <c r="E50" s="7"/>
      <c r="F50" s="220"/>
      <c r="G50" s="220"/>
    </row>
    <row r="51" spans="1:7" ht="20.100000000000001" customHeight="1">
      <c r="A51" s="217"/>
      <c r="B51" s="9">
        <v>5000</v>
      </c>
      <c r="C51" s="10" t="s">
        <v>561</v>
      </c>
      <c r="D51" s="217"/>
      <c r="E51" s="7"/>
      <c r="F51" s="220"/>
      <c r="G51" s="220"/>
    </row>
    <row r="52" spans="1:7" ht="20.100000000000001" customHeight="1">
      <c r="A52" s="217"/>
      <c r="B52" s="9">
        <v>4200</v>
      </c>
      <c r="C52" s="10" t="s">
        <v>57</v>
      </c>
      <c r="D52" s="217"/>
      <c r="E52" s="7"/>
      <c r="F52" s="221"/>
      <c r="G52" s="222"/>
    </row>
    <row r="53" spans="1:7" ht="20.100000000000001" customHeight="1">
      <c r="A53" s="217"/>
      <c r="B53" s="9"/>
      <c r="C53" s="10"/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20.100000000000001" customHeight="1">
      <c r="A56" s="217"/>
      <c r="B56" s="9"/>
      <c r="C56" s="10"/>
      <c r="D56" s="217"/>
      <c r="E56" s="7"/>
      <c r="F56" s="221"/>
      <c r="G56" s="222"/>
    </row>
    <row r="57" spans="1:7" ht="18" customHeight="1" thickBot="1">
      <c r="A57" s="217"/>
      <c r="B57" s="11"/>
      <c r="C57" s="12"/>
      <c r="D57" s="217"/>
      <c r="E57" s="13"/>
      <c r="F57" s="223"/>
      <c r="G57" s="223"/>
    </row>
    <row r="58" spans="1:7" ht="27.75" customHeight="1" thickTop="1" thickBot="1">
      <c r="A58" s="14" t="s">
        <v>28</v>
      </c>
      <c r="B58" s="15">
        <f>SUM(B50:B57)</f>
        <v>11800</v>
      </c>
      <c r="C58" s="16"/>
      <c r="D58" s="17"/>
      <c r="E58" s="18"/>
      <c r="F58" s="16"/>
      <c r="G58" s="19"/>
    </row>
    <row r="59" spans="1:7" ht="24" customHeight="1">
      <c r="A59" s="224"/>
      <c r="B59" s="224"/>
      <c r="C59" s="224"/>
      <c r="D59" s="224"/>
      <c r="E59" s="224"/>
      <c r="F59" s="224"/>
      <c r="G59" s="224"/>
    </row>
    <row r="60" spans="1:7" ht="54.95" customHeight="1">
      <c r="A60" s="212"/>
      <c r="B60" s="213"/>
      <c r="C60" s="213"/>
      <c r="D60" s="213"/>
      <c r="E60" s="213"/>
      <c r="F60" s="213"/>
      <c r="G60" s="214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6"/>
  <sheetViews>
    <sheetView zoomScale="85" zoomScaleNormal="85" zoomScalePageLayoutView="150"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28" t="s">
        <v>25</v>
      </c>
      <c r="B2" s="161" t="s">
        <v>74</v>
      </c>
      <c r="C2" s="162"/>
      <c r="D2" s="28" t="s">
        <v>1</v>
      </c>
      <c r="E2" s="28" t="s">
        <v>26</v>
      </c>
      <c r="F2" s="29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27" t="s">
        <v>24</v>
      </c>
      <c r="F3" s="27"/>
      <c r="G3" s="166"/>
      <c r="H3" s="166"/>
    </row>
    <row r="4" spans="1:8" ht="20.100000000000001" customHeight="1">
      <c r="A4" s="28" t="s">
        <v>2</v>
      </c>
      <c r="B4" s="167">
        <v>971350</v>
      </c>
      <c r="C4" s="168"/>
      <c r="D4" s="165"/>
      <c r="E4" s="169" t="s">
        <v>75</v>
      </c>
      <c r="F4" s="170"/>
      <c r="G4" s="171"/>
    </row>
    <row r="5" spans="1:8" ht="20.100000000000001" customHeight="1">
      <c r="A5" s="28" t="s">
        <v>3</v>
      </c>
      <c r="B5" s="172">
        <f>B6-B4</f>
        <v>660100</v>
      </c>
      <c r="C5" s="173"/>
      <c r="D5" s="165"/>
      <c r="E5" s="174" t="s">
        <v>76</v>
      </c>
      <c r="F5" s="175"/>
      <c r="G5" s="176"/>
    </row>
    <row r="6" spans="1:8" ht="20.100000000000001" customHeight="1">
      <c r="A6" s="28" t="s">
        <v>4</v>
      </c>
      <c r="B6" s="167">
        <f>1577000+54450</f>
        <v>1631450</v>
      </c>
      <c r="C6" s="168"/>
      <c r="D6" s="165"/>
      <c r="E6" s="177" t="s">
        <v>77</v>
      </c>
      <c r="F6" s="178"/>
      <c r="G6" s="179"/>
    </row>
    <row r="7" spans="1:8" ht="27.95" customHeight="1">
      <c r="A7" s="26" t="s">
        <v>14</v>
      </c>
      <c r="B7" s="26"/>
      <c r="C7" s="26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63</v>
      </c>
      <c r="C8" s="1">
        <v>5</v>
      </c>
      <c r="D8" s="180" t="s">
        <v>5</v>
      </c>
      <c r="E8" s="1" t="s">
        <v>64</v>
      </c>
      <c r="F8" s="29"/>
      <c r="G8" s="5"/>
    </row>
    <row r="9" spans="1:8" ht="20.100000000000001" customHeight="1">
      <c r="A9" s="174"/>
      <c r="B9" s="1" t="s">
        <v>95</v>
      </c>
      <c r="C9" s="1">
        <v>4</v>
      </c>
      <c r="D9" s="181"/>
      <c r="E9" s="1" t="s">
        <v>78</v>
      </c>
      <c r="F9" s="29"/>
      <c r="G9" s="29"/>
    </row>
    <row r="10" spans="1:8" ht="20.100000000000001" customHeight="1">
      <c r="A10" s="174"/>
      <c r="B10" s="1" t="s">
        <v>62</v>
      </c>
      <c r="C10" s="1">
        <v>3</v>
      </c>
      <c r="D10" s="181"/>
      <c r="E10" s="8" t="s">
        <v>59</v>
      </c>
      <c r="F10" s="29"/>
      <c r="G10" s="29"/>
    </row>
    <row r="11" spans="1:8" ht="20.100000000000001" customHeight="1">
      <c r="A11" s="177"/>
      <c r="B11" s="1"/>
      <c r="C11" s="1"/>
      <c r="D11" s="182"/>
      <c r="E11" s="8"/>
      <c r="F11" s="29"/>
      <c r="G11" s="29"/>
    </row>
    <row r="12" spans="1:8" ht="27.95" customHeight="1">
      <c r="A12" s="26" t="s">
        <v>21</v>
      </c>
      <c r="B12" s="26"/>
      <c r="C12" s="26"/>
      <c r="D12" s="26"/>
      <c r="E12" s="2"/>
      <c r="F12" s="2"/>
      <c r="G12" s="30"/>
    </row>
    <row r="13" spans="1:8" ht="18.95" customHeight="1">
      <c r="A13" s="1"/>
      <c r="B13" s="29" t="s">
        <v>7</v>
      </c>
      <c r="C13" s="29" t="s">
        <v>10</v>
      </c>
      <c r="D13" s="29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>
        <v>0.52083333333333337</v>
      </c>
      <c r="C14" s="28" t="s">
        <v>82</v>
      </c>
      <c r="D14" s="28">
        <v>4</v>
      </c>
      <c r="E14" s="183"/>
      <c r="F14" s="184"/>
      <c r="G14" s="173"/>
    </row>
    <row r="15" spans="1:8" ht="18.95" customHeight="1">
      <c r="A15" s="186"/>
      <c r="B15" s="6">
        <v>0.47916666666666669</v>
      </c>
      <c r="C15" s="28" t="s">
        <v>81</v>
      </c>
      <c r="D15" s="28">
        <v>3</v>
      </c>
      <c r="E15" s="183"/>
      <c r="F15" s="184"/>
      <c r="G15" s="173"/>
    </row>
    <row r="16" spans="1:8" ht="18.95" customHeight="1">
      <c r="A16" s="186"/>
      <c r="B16" s="6">
        <v>0.50694444444444442</v>
      </c>
      <c r="C16" s="28" t="s">
        <v>80</v>
      </c>
      <c r="D16" s="28">
        <v>3</v>
      </c>
      <c r="E16" s="183"/>
      <c r="F16" s="184"/>
      <c r="G16" s="173"/>
    </row>
    <row r="17" spans="1:7" ht="18.95" customHeight="1">
      <c r="A17" s="186"/>
      <c r="B17" s="6">
        <v>0.5</v>
      </c>
      <c r="C17" s="28" t="s">
        <v>79</v>
      </c>
      <c r="D17" s="28">
        <v>5</v>
      </c>
      <c r="E17" s="183"/>
      <c r="F17" s="184"/>
      <c r="G17" s="173"/>
    </row>
    <row r="18" spans="1:7" ht="18.95" customHeight="1">
      <c r="A18" s="186"/>
      <c r="B18" s="6"/>
      <c r="C18" s="28"/>
      <c r="D18" s="28"/>
      <c r="E18" s="183"/>
      <c r="F18" s="184"/>
      <c r="G18" s="173"/>
    </row>
    <row r="19" spans="1:7" ht="18.95" customHeight="1">
      <c r="A19" s="187"/>
      <c r="B19" s="6"/>
      <c r="C19" s="28"/>
      <c r="D19" s="28"/>
      <c r="E19" s="183"/>
      <c r="F19" s="184"/>
      <c r="G19" s="173"/>
    </row>
    <row r="20" spans="1:7" ht="20.100000000000001" customHeight="1">
      <c r="A20" s="188" t="s">
        <v>9</v>
      </c>
      <c r="B20" s="6"/>
      <c r="C20" s="28"/>
      <c r="D20" s="28"/>
      <c r="E20" s="189"/>
      <c r="F20" s="189"/>
      <c r="G20" s="189"/>
    </row>
    <row r="21" spans="1:7" ht="21" customHeight="1">
      <c r="A21" s="188"/>
      <c r="B21" s="6"/>
      <c r="C21" s="28"/>
      <c r="D21" s="28"/>
      <c r="E21" s="189"/>
      <c r="F21" s="189"/>
      <c r="G21" s="189"/>
    </row>
    <row r="22" spans="1:7" ht="18.95" customHeight="1">
      <c r="A22" s="188"/>
      <c r="B22" s="6"/>
      <c r="C22" s="28"/>
      <c r="D22" s="28"/>
      <c r="E22" s="189"/>
      <c r="F22" s="189"/>
      <c r="G22" s="189"/>
    </row>
    <row r="23" spans="1:7" ht="18.95" customHeight="1">
      <c r="A23" s="188"/>
      <c r="B23" s="6"/>
      <c r="C23" s="28"/>
      <c r="D23" s="28"/>
      <c r="E23" s="189"/>
      <c r="F23" s="189"/>
      <c r="G23" s="189"/>
    </row>
    <row r="24" spans="1:7" ht="18.95" customHeight="1">
      <c r="A24" s="188"/>
      <c r="B24" s="6"/>
      <c r="C24" s="28"/>
      <c r="D24" s="28"/>
      <c r="E24" s="183"/>
      <c r="F24" s="184"/>
      <c r="G24" s="173"/>
    </row>
    <row r="25" spans="1:7" ht="21.95" customHeight="1">
      <c r="A25" s="188"/>
      <c r="B25" s="6"/>
      <c r="C25" s="28"/>
      <c r="D25" s="28"/>
      <c r="E25" s="189"/>
      <c r="F25" s="189"/>
      <c r="G25" s="189"/>
    </row>
    <row r="26" spans="1:7" ht="26.1" customHeight="1">
      <c r="A26" s="163" t="s">
        <v>20</v>
      </c>
      <c r="B26" s="163"/>
      <c r="C26" s="163"/>
      <c r="D26" s="163"/>
      <c r="E26" s="163"/>
      <c r="F26" s="163"/>
      <c r="G26" s="163"/>
    </row>
    <row r="27" spans="1:7" ht="18.95" customHeight="1">
      <c r="A27" s="188" t="s">
        <v>13</v>
      </c>
      <c r="B27" s="191" t="s">
        <v>83</v>
      </c>
      <c r="C27" s="192"/>
      <c r="D27" s="188" t="s">
        <v>35</v>
      </c>
      <c r="E27" s="193" t="s">
        <v>96</v>
      </c>
      <c r="F27" s="194"/>
      <c r="G27" s="195"/>
    </row>
    <row r="28" spans="1:7" ht="18" customHeight="1">
      <c r="A28" s="188"/>
      <c r="B28" s="196" t="s">
        <v>84</v>
      </c>
      <c r="C28" s="196"/>
      <c r="D28" s="188"/>
      <c r="E28" s="197" t="s">
        <v>97</v>
      </c>
      <c r="F28" s="198"/>
      <c r="G28" s="199"/>
    </row>
    <row r="29" spans="1:7" ht="18" customHeight="1">
      <c r="A29" s="188"/>
      <c r="B29" s="196" t="s">
        <v>85</v>
      </c>
      <c r="C29" s="196"/>
      <c r="D29" s="188"/>
      <c r="E29" s="197" t="s">
        <v>98</v>
      </c>
      <c r="F29" s="198"/>
      <c r="G29" s="199"/>
    </row>
    <row r="30" spans="1:7" ht="18" customHeight="1">
      <c r="A30" s="188"/>
      <c r="B30" s="196" t="s">
        <v>86</v>
      </c>
      <c r="C30" s="196"/>
      <c r="D30" s="188"/>
      <c r="E30" s="197" t="s">
        <v>99</v>
      </c>
      <c r="F30" s="198"/>
      <c r="G30" s="199"/>
    </row>
    <row r="31" spans="1:7" ht="18" customHeight="1">
      <c r="A31" s="188"/>
      <c r="B31" s="225" t="s">
        <v>87</v>
      </c>
      <c r="C31" s="225"/>
      <c r="D31" s="188"/>
      <c r="E31" s="197"/>
      <c r="F31" s="198"/>
      <c r="G31" s="199"/>
    </row>
    <row r="32" spans="1:7" ht="18.95" customHeight="1">
      <c r="A32" s="188"/>
      <c r="B32" s="201"/>
      <c r="C32" s="201"/>
      <c r="D32" s="188"/>
      <c r="E32" s="197"/>
      <c r="F32" s="198"/>
      <c r="G32" s="199"/>
    </row>
    <row r="33" spans="1:7" ht="24" customHeight="1">
      <c r="A33" s="190" t="s">
        <v>17</v>
      </c>
      <c r="B33" s="190"/>
      <c r="C33" s="190"/>
      <c r="D33" s="190"/>
      <c r="E33" s="190"/>
      <c r="F33" s="190"/>
      <c r="G33" s="190"/>
    </row>
    <row r="34" spans="1:7" ht="27" customHeight="1">
      <c r="A34" s="185" t="s">
        <v>13</v>
      </c>
      <c r="B34" s="193" t="s">
        <v>27</v>
      </c>
      <c r="C34" s="195"/>
      <c r="D34" s="185" t="s">
        <v>6</v>
      </c>
      <c r="E34" s="193" t="s">
        <v>34</v>
      </c>
      <c r="F34" s="194"/>
      <c r="G34" s="195"/>
    </row>
    <row r="35" spans="1:7" ht="15.95" customHeight="1">
      <c r="A35" s="187"/>
      <c r="B35" s="202"/>
      <c r="C35" s="203"/>
      <c r="D35" s="187"/>
      <c r="E35" s="202"/>
      <c r="F35" s="204"/>
      <c r="G35" s="203"/>
    </row>
    <row r="36" spans="1:7" ht="27" customHeight="1">
      <c r="A36" s="190" t="s">
        <v>22</v>
      </c>
      <c r="B36" s="190"/>
      <c r="C36" s="190"/>
      <c r="D36" s="190"/>
      <c r="E36" s="190"/>
      <c r="F36" s="190"/>
      <c r="G36" s="190"/>
    </row>
    <row r="37" spans="1:7" ht="20.100000000000001" customHeight="1">
      <c r="A37" s="185" t="s">
        <v>13</v>
      </c>
      <c r="B37" s="206" t="s">
        <v>88</v>
      </c>
      <c r="C37" s="206"/>
      <c r="D37" s="206"/>
      <c r="E37" s="185" t="s">
        <v>6</v>
      </c>
      <c r="F37" s="205" t="s">
        <v>100</v>
      </c>
      <c r="G37" s="205"/>
    </row>
    <row r="38" spans="1:7" ht="20.100000000000001" customHeight="1">
      <c r="A38" s="186"/>
      <c r="B38" s="206" t="s">
        <v>89</v>
      </c>
      <c r="C38" s="206"/>
      <c r="D38" s="206"/>
      <c r="E38" s="186"/>
      <c r="F38" s="205" t="s">
        <v>101</v>
      </c>
      <c r="G38" s="205"/>
    </row>
    <row r="39" spans="1:7" ht="20.100000000000001" customHeight="1">
      <c r="A39" s="186"/>
      <c r="B39" s="206" t="s">
        <v>90</v>
      </c>
      <c r="C39" s="206"/>
      <c r="D39" s="206"/>
      <c r="E39" s="186"/>
      <c r="F39" s="205" t="s">
        <v>102</v>
      </c>
      <c r="G39" s="205"/>
    </row>
    <row r="40" spans="1:7" ht="20.100000000000001" customHeight="1">
      <c r="A40" s="186"/>
      <c r="B40" s="206" t="s">
        <v>91</v>
      </c>
      <c r="C40" s="206"/>
      <c r="D40" s="206"/>
      <c r="E40" s="186"/>
      <c r="F40" s="205"/>
      <c r="G40" s="205"/>
    </row>
    <row r="41" spans="1:7" ht="20.100000000000001" customHeight="1">
      <c r="A41" s="186"/>
      <c r="B41" s="207" t="s">
        <v>92</v>
      </c>
      <c r="C41" s="208"/>
      <c r="D41" s="209"/>
      <c r="E41" s="186"/>
      <c r="F41" s="210"/>
      <c r="G41" s="211"/>
    </row>
    <row r="42" spans="1:7" ht="20.100000000000001" customHeight="1">
      <c r="A42" s="186"/>
      <c r="B42" s="207" t="s">
        <v>93</v>
      </c>
      <c r="C42" s="208"/>
      <c r="D42" s="209"/>
      <c r="E42" s="186"/>
      <c r="F42" s="210"/>
      <c r="G42" s="211"/>
    </row>
    <row r="43" spans="1:7" ht="20.100000000000001" customHeight="1">
      <c r="A43" s="186"/>
      <c r="B43" s="206"/>
      <c r="C43" s="206"/>
      <c r="D43" s="206"/>
      <c r="E43" s="186"/>
      <c r="F43" s="205"/>
      <c r="G43" s="205"/>
    </row>
    <row r="44" spans="1:7" ht="20.100000000000001" customHeight="1">
      <c r="A44" s="186"/>
      <c r="B44" s="207"/>
      <c r="C44" s="208"/>
      <c r="D44" s="209"/>
      <c r="E44" s="186"/>
      <c r="F44" s="210"/>
      <c r="G44" s="211"/>
    </row>
    <row r="45" spans="1:7" ht="20.100000000000001" customHeight="1">
      <c r="A45" s="186"/>
      <c r="B45" s="207"/>
      <c r="C45" s="208"/>
      <c r="D45" s="209"/>
      <c r="E45" s="186"/>
      <c r="F45" s="210"/>
      <c r="G45" s="211"/>
    </row>
    <row r="46" spans="1:7" ht="20.100000000000001" customHeight="1">
      <c r="A46" s="187"/>
      <c r="B46" s="206"/>
      <c r="C46" s="206"/>
      <c r="D46" s="206"/>
      <c r="E46" s="187"/>
      <c r="F46" s="205"/>
      <c r="G46" s="205"/>
    </row>
    <row r="47" spans="1:7" ht="24" customHeight="1">
      <c r="A47" s="215" t="s">
        <v>29</v>
      </c>
      <c r="B47" s="215"/>
      <c r="C47" s="215"/>
      <c r="D47" s="215"/>
      <c r="E47" s="215"/>
      <c r="F47" s="215"/>
      <c r="G47" s="215"/>
    </row>
    <row r="48" spans="1:7" ht="27" customHeight="1">
      <c r="A48" s="216" t="s">
        <v>13</v>
      </c>
      <c r="B48" s="3" t="s">
        <v>18</v>
      </c>
      <c r="C48" s="3" t="s">
        <v>19</v>
      </c>
      <c r="D48" s="216" t="s">
        <v>6</v>
      </c>
      <c r="E48" s="3" t="s">
        <v>18</v>
      </c>
      <c r="F48" s="218" t="s">
        <v>19</v>
      </c>
      <c r="G48" s="219"/>
    </row>
    <row r="49" spans="1:7" ht="15.95" customHeight="1">
      <c r="A49" s="217"/>
      <c r="B49" s="9">
        <v>5800</v>
      </c>
      <c r="C49" s="10" t="s">
        <v>56</v>
      </c>
      <c r="D49" s="217"/>
      <c r="E49" s="7">
        <v>10000</v>
      </c>
      <c r="F49" s="220" t="s">
        <v>103</v>
      </c>
      <c r="G49" s="220"/>
    </row>
    <row r="50" spans="1:7" ht="20.100000000000001" customHeight="1">
      <c r="A50" s="217"/>
      <c r="B50" s="9">
        <v>3000</v>
      </c>
      <c r="C50" s="10" t="s">
        <v>94</v>
      </c>
      <c r="D50" s="217"/>
      <c r="E50" s="7"/>
      <c r="F50" s="220"/>
      <c r="G50" s="220"/>
    </row>
    <row r="51" spans="1:7" ht="20.100000000000001" customHeight="1">
      <c r="A51" s="217"/>
      <c r="B51" s="9">
        <v>1000</v>
      </c>
      <c r="C51" s="10" t="s">
        <v>55</v>
      </c>
      <c r="D51" s="217"/>
      <c r="E51" s="7"/>
      <c r="F51" s="221"/>
      <c r="G51" s="222"/>
    </row>
    <row r="52" spans="1:7" ht="20.100000000000001" customHeight="1">
      <c r="A52" s="217"/>
      <c r="B52" s="9"/>
      <c r="C52" s="10"/>
      <c r="D52" s="217"/>
      <c r="E52" s="7"/>
      <c r="F52" s="221"/>
      <c r="G52" s="222"/>
    </row>
    <row r="53" spans="1:7" ht="20.100000000000001" customHeight="1">
      <c r="A53" s="217"/>
      <c r="B53" s="9"/>
      <c r="C53" s="10"/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18" customHeight="1" thickBot="1">
      <c r="A56" s="217"/>
      <c r="B56" s="11"/>
      <c r="C56" s="12"/>
      <c r="D56" s="217"/>
      <c r="E56" s="13"/>
      <c r="F56" s="223"/>
      <c r="G56" s="223"/>
    </row>
    <row r="57" spans="1:7" ht="27.75" customHeight="1" thickTop="1" thickBot="1">
      <c r="A57" s="14" t="s">
        <v>28</v>
      </c>
      <c r="B57" s="15">
        <v>19800</v>
      </c>
      <c r="C57" s="16"/>
      <c r="D57" s="17"/>
      <c r="E57" s="18"/>
      <c r="F57" s="16"/>
      <c r="G57" s="19"/>
    </row>
    <row r="58" spans="1:7" ht="24" customHeight="1">
      <c r="A58" s="224"/>
      <c r="B58" s="224"/>
      <c r="C58" s="224"/>
      <c r="D58" s="224"/>
      <c r="E58" s="224"/>
      <c r="F58" s="224"/>
      <c r="G58" s="224"/>
    </row>
    <row r="59" spans="1:7" ht="54.95" customHeight="1">
      <c r="A59" s="212"/>
      <c r="B59" s="213"/>
      <c r="C59" s="213"/>
      <c r="D59" s="213"/>
      <c r="E59" s="213"/>
      <c r="F59" s="213"/>
      <c r="G59" s="214"/>
    </row>
    <row r="60" spans="1:7" ht="15.95" customHeight="1"/>
    <row r="61" spans="1:7" ht="15" customHeight="1"/>
    <row r="62" spans="1:7" ht="15" customHeight="1"/>
    <row r="63" spans="1:7" ht="15" customHeight="1">
      <c r="C63" t="s">
        <v>16</v>
      </c>
    </row>
    <row r="64" spans="1:7" ht="15" customHeight="1"/>
    <row r="65" ht="15" customHeight="1"/>
    <row r="66" ht="15" customHeight="1"/>
  </sheetData>
  <mergeCells count="85">
    <mergeCell ref="A47:G47"/>
    <mergeCell ref="A58:G58"/>
    <mergeCell ref="A59:G59"/>
    <mergeCell ref="F51:G51"/>
    <mergeCell ref="F52:G52"/>
    <mergeCell ref="F53:G53"/>
    <mergeCell ref="F54:G54"/>
    <mergeCell ref="F55:G55"/>
    <mergeCell ref="F56:G56"/>
    <mergeCell ref="A48:A56"/>
    <mergeCell ref="D48:D56"/>
    <mergeCell ref="F48:G48"/>
    <mergeCell ref="F49:G49"/>
    <mergeCell ref="F50:G50"/>
    <mergeCell ref="B44:D44"/>
    <mergeCell ref="F44:G44"/>
    <mergeCell ref="B45:D45"/>
    <mergeCell ref="F45:G45"/>
    <mergeCell ref="B46:D46"/>
    <mergeCell ref="F46:G46"/>
    <mergeCell ref="A34:A35"/>
    <mergeCell ref="B34:C35"/>
    <mergeCell ref="D34:D35"/>
    <mergeCell ref="E34:G35"/>
    <mergeCell ref="A36:G36"/>
    <mergeCell ref="A37:A46"/>
    <mergeCell ref="B37:D37"/>
    <mergeCell ref="E37:E46"/>
    <mergeCell ref="F37:G37"/>
    <mergeCell ref="B38:D38"/>
    <mergeCell ref="F38:G38"/>
    <mergeCell ref="B39:D39"/>
    <mergeCell ref="F39:G39"/>
    <mergeCell ref="B40:D40"/>
    <mergeCell ref="F40:G40"/>
    <mergeCell ref="B42:D42"/>
    <mergeCell ref="F42:G42"/>
    <mergeCell ref="B43:D43"/>
    <mergeCell ref="F43:G43"/>
    <mergeCell ref="B41:D41"/>
    <mergeCell ref="F41:G41"/>
    <mergeCell ref="A33:G33"/>
    <mergeCell ref="A26:G26"/>
    <mergeCell ref="A27:A32"/>
    <mergeCell ref="B27:C27"/>
    <mergeCell ref="D27:D32"/>
    <mergeCell ref="E27:G27"/>
    <mergeCell ref="B28:C28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A20:A25"/>
    <mergeCell ref="E20:G20"/>
    <mergeCell ref="E21:G21"/>
    <mergeCell ref="E22:G22"/>
    <mergeCell ref="E23:G23"/>
    <mergeCell ref="E24:G24"/>
    <mergeCell ref="E25:G25"/>
    <mergeCell ref="A8:A11"/>
    <mergeCell ref="D8:D11"/>
    <mergeCell ref="E13:G13"/>
    <mergeCell ref="A14:A19"/>
    <mergeCell ref="E14:G14"/>
    <mergeCell ref="E15:G15"/>
    <mergeCell ref="E16:G16"/>
    <mergeCell ref="E17:G17"/>
    <mergeCell ref="E18:G18"/>
    <mergeCell ref="E19:G19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B9" sqref="B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121" t="s">
        <v>25</v>
      </c>
      <c r="B2" s="161" t="s">
        <v>585</v>
      </c>
      <c r="C2" s="162"/>
      <c r="D2" s="121" t="s">
        <v>1</v>
      </c>
      <c r="E2" s="121" t="s">
        <v>526</v>
      </c>
      <c r="F2" s="122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120" t="s">
        <v>24</v>
      </c>
      <c r="F3" s="120"/>
      <c r="G3" s="166"/>
      <c r="H3" s="166"/>
    </row>
    <row r="4" spans="1:8" ht="20.100000000000001" customHeight="1">
      <c r="A4" s="121" t="s">
        <v>2</v>
      </c>
      <c r="B4" s="167">
        <v>908160</v>
      </c>
      <c r="C4" s="168"/>
      <c r="D4" s="165"/>
      <c r="E4" s="169" t="s">
        <v>427</v>
      </c>
      <c r="F4" s="170"/>
      <c r="G4" s="171"/>
    </row>
    <row r="5" spans="1:8" ht="20.100000000000001" customHeight="1">
      <c r="A5" s="121" t="s">
        <v>3</v>
      </c>
      <c r="B5" s="172">
        <f>B6-B4</f>
        <v>8791890</v>
      </c>
      <c r="C5" s="173"/>
      <c r="D5" s="165"/>
      <c r="E5" s="174" t="s">
        <v>428</v>
      </c>
      <c r="F5" s="175"/>
      <c r="G5" s="176"/>
    </row>
    <row r="6" spans="1:8" ht="20.100000000000001" customHeight="1">
      <c r="A6" s="121" t="s">
        <v>4</v>
      </c>
      <c r="B6" s="167">
        <v>9700050</v>
      </c>
      <c r="C6" s="168"/>
      <c r="D6" s="165"/>
      <c r="E6" s="177" t="s">
        <v>429</v>
      </c>
      <c r="F6" s="178"/>
      <c r="G6" s="179"/>
    </row>
    <row r="7" spans="1:8" ht="27.95" customHeight="1">
      <c r="A7" s="119" t="s">
        <v>14</v>
      </c>
      <c r="B7" s="119"/>
      <c r="C7" s="119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168</v>
      </c>
      <c r="C8" s="1">
        <v>3</v>
      </c>
      <c r="D8" s="180" t="s">
        <v>5</v>
      </c>
      <c r="E8" s="8" t="s">
        <v>184</v>
      </c>
      <c r="F8" s="122"/>
      <c r="G8" s="5"/>
    </row>
    <row r="9" spans="1:8" ht="20.100000000000001" customHeight="1">
      <c r="A9" s="174"/>
      <c r="B9" s="1" t="s">
        <v>576</v>
      </c>
      <c r="C9" s="1">
        <v>2</v>
      </c>
      <c r="D9" s="181"/>
      <c r="E9" s="8" t="s">
        <v>240</v>
      </c>
      <c r="F9" s="122"/>
      <c r="G9" s="122"/>
    </row>
    <row r="10" spans="1:8" ht="20.100000000000001" customHeight="1">
      <c r="A10" s="174"/>
      <c r="B10" s="1" t="s">
        <v>577</v>
      </c>
      <c r="C10" s="1">
        <v>11</v>
      </c>
      <c r="D10" s="181"/>
      <c r="E10" s="8" t="s">
        <v>549</v>
      </c>
      <c r="F10" s="122"/>
      <c r="G10" s="122"/>
    </row>
    <row r="11" spans="1:8" ht="20.100000000000001" customHeight="1">
      <c r="A11" s="177"/>
      <c r="B11" s="1"/>
      <c r="C11" s="1"/>
      <c r="D11" s="182"/>
      <c r="E11" s="8"/>
      <c r="F11" s="122"/>
      <c r="G11" s="122"/>
    </row>
    <row r="12" spans="1:8" ht="27.95" customHeight="1">
      <c r="A12" s="119" t="s">
        <v>21</v>
      </c>
      <c r="B12" s="119"/>
      <c r="C12" s="119"/>
      <c r="D12" s="119"/>
      <c r="E12" s="2"/>
      <c r="F12" s="2"/>
      <c r="G12" s="123"/>
    </row>
    <row r="13" spans="1:8" ht="18.95" customHeight="1">
      <c r="A13" s="1"/>
      <c r="B13" s="122" t="s">
        <v>7</v>
      </c>
      <c r="C13" s="122" t="s">
        <v>10</v>
      </c>
      <c r="D13" s="122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>
        <v>0.45833333333333331</v>
      </c>
      <c r="C14" s="121" t="s">
        <v>571</v>
      </c>
      <c r="D14" s="121">
        <v>7</v>
      </c>
      <c r="E14" s="183"/>
      <c r="F14" s="184"/>
      <c r="G14" s="173"/>
    </row>
    <row r="15" spans="1:8" ht="18.95" customHeight="1">
      <c r="A15" s="186"/>
      <c r="B15" s="6"/>
      <c r="C15" s="121"/>
      <c r="D15" s="121"/>
      <c r="E15" s="183"/>
      <c r="F15" s="184"/>
      <c r="G15" s="173"/>
    </row>
    <row r="16" spans="1:8" ht="18.95" customHeight="1">
      <c r="A16" s="186"/>
      <c r="B16" s="6"/>
      <c r="C16" s="121"/>
      <c r="D16" s="121"/>
      <c r="E16" s="183"/>
      <c r="F16" s="184"/>
      <c r="G16" s="173"/>
    </row>
    <row r="17" spans="1:7" ht="18.95" customHeight="1">
      <c r="A17" s="186"/>
      <c r="B17" s="6"/>
      <c r="C17" s="121"/>
      <c r="D17" s="121"/>
      <c r="E17" s="183"/>
      <c r="F17" s="184"/>
      <c r="G17" s="173"/>
    </row>
    <row r="18" spans="1:7" ht="18.95" customHeight="1">
      <c r="A18" s="186"/>
      <c r="B18" s="6"/>
      <c r="C18" s="121"/>
      <c r="D18" s="121"/>
      <c r="E18" s="183"/>
      <c r="F18" s="184"/>
      <c r="G18" s="173"/>
    </row>
    <row r="19" spans="1:7" ht="18.95" customHeight="1">
      <c r="A19" s="186"/>
      <c r="B19" s="6"/>
      <c r="C19" s="121"/>
      <c r="D19" s="121"/>
      <c r="E19" s="183"/>
      <c r="F19" s="184"/>
      <c r="G19" s="173"/>
    </row>
    <row r="20" spans="1:7" ht="18.95" customHeight="1">
      <c r="A20" s="186"/>
      <c r="B20" s="6"/>
      <c r="C20" s="121"/>
      <c r="D20" s="121"/>
      <c r="E20" s="183"/>
      <c r="F20" s="184"/>
      <c r="G20" s="173"/>
    </row>
    <row r="21" spans="1:7" ht="18.95" customHeight="1">
      <c r="A21" s="186"/>
      <c r="B21" s="6"/>
      <c r="C21" s="121"/>
      <c r="D21" s="121"/>
      <c r="E21" s="183"/>
      <c r="F21" s="184"/>
      <c r="G21" s="173"/>
    </row>
    <row r="22" spans="1:7" ht="18.95" customHeight="1">
      <c r="A22" s="187"/>
      <c r="B22" s="6"/>
      <c r="C22" s="121"/>
      <c r="D22" s="121"/>
      <c r="E22" s="183"/>
      <c r="F22" s="184"/>
      <c r="G22" s="173"/>
    </row>
    <row r="23" spans="1:7" ht="20.100000000000001" customHeight="1">
      <c r="A23" s="188" t="s">
        <v>9</v>
      </c>
      <c r="B23" s="6"/>
      <c r="C23" s="121"/>
      <c r="D23" s="121"/>
      <c r="E23" s="189"/>
      <c r="F23" s="189"/>
      <c r="G23" s="189"/>
    </row>
    <row r="24" spans="1:7" ht="21" customHeight="1">
      <c r="A24" s="188"/>
      <c r="B24" s="6"/>
      <c r="C24" s="121"/>
      <c r="D24" s="121"/>
      <c r="E24" s="189"/>
      <c r="F24" s="189"/>
      <c r="G24" s="189"/>
    </row>
    <row r="25" spans="1:7" ht="18.95" customHeight="1">
      <c r="A25" s="188"/>
      <c r="B25" s="6"/>
      <c r="C25" s="121"/>
      <c r="D25" s="121"/>
      <c r="E25" s="189"/>
      <c r="F25" s="189"/>
      <c r="G25" s="189"/>
    </row>
    <row r="26" spans="1:7" ht="18.95" customHeight="1">
      <c r="A26" s="188"/>
      <c r="B26" s="6"/>
      <c r="C26" s="121"/>
      <c r="D26" s="121"/>
      <c r="E26" s="189"/>
      <c r="F26" s="189"/>
      <c r="G26" s="189"/>
    </row>
    <row r="27" spans="1:7" ht="18.95" customHeight="1">
      <c r="A27" s="188"/>
      <c r="B27" s="6"/>
      <c r="C27" s="121"/>
      <c r="D27" s="121"/>
      <c r="E27" s="183"/>
      <c r="F27" s="184"/>
      <c r="G27" s="173"/>
    </row>
    <row r="28" spans="1:7" ht="21.95" customHeight="1">
      <c r="A28" s="188"/>
      <c r="B28" s="6"/>
      <c r="C28" s="121"/>
      <c r="D28" s="121"/>
      <c r="E28" s="189"/>
      <c r="F28" s="189"/>
      <c r="G28" s="189"/>
    </row>
    <row r="29" spans="1:7" ht="26.1" customHeight="1">
      <c r="A29" s="163" t="s">
        <v>20</v>
      </c>
      <c r="B29" s="163"/>
      <c r="C29" s="163"/>
      <c r="D29" s="163"/>
      <c r="E29" s="163"/>
      <c r="F29" s="163"/>
      <c r="G29" s="163"/>
    </row>
    <row r="30" spans="1:7" ht="18.95" customHeight="1">
      <c r="A30" s="188" t="s">
        <v>13</v>
      </c>
      <c r="B30" s="191" t="s">
        <v>573</v>
      </c>
      <c r="C30" s="192"/>
      <c r="D30" s="188" t="s">
        <v>35</v>
      </c>
      <c r="E30" s="193" t="s">
        <v>578</v>
      </c>
      <c r="F30" s="194"/>
      <c r="G30" s="195"/>
    </row>
    <row r="31" spans="1:7" ht="18" customHeight="1">
      <c r="A31" s="188"/>
      <c r="B31" s="196" t="s">
        <v>572</v>
      </c>
      <c r="C31" s="196"/>
      <c r="D31" s="188"/>
      <c r="E31" s="197" t="s">
        <v>579</v>
      </c>
      <c r="F31" s="198"/>
      <c r="G31" s="199"/>
    </row>
    <row r="32" spans="1:7" ht="18" customHeight="1">
      <c r="A32" s="188"/>
      <c r="B32" s="200"/>
      <c r="C32" s="200"/>
      <c r="D32" s="188"/>
      <c r="E32" s="197"/>
      <c r="F32" s="198"/>
      <c r="G32" s="199"/>
    </row>
    <row r="33" spans="1:7" ht="18" customHeight="1">
      <c r="A33" s="188"/>
      <c r="B33" s="226"/>
      <c r="C33" s="226"/>
      <c r="D33" s="188"/>
      <c r="E33" s="197"/>
      <c r="F33" s="198"/>
      <c r="G33" s="199"/>
    </row>
    <row r="34" spans="1:7" ht="18" customHeight="1">
      <c r="A34" s="188"/>
      <c r="B34" s="201"/>
      <c r="C34" s="201"/>
      <c r="D34" s="188"/>
      <c r="E34" s="197"/>
      <c r="F34" s="198"/>
      <c r="G34" s="199"/>
    </row>
    <row r="35" spans="1:7" ht="18.95" customHeight="1">
      <c r="A35" s="188"/>
      <c r="B35" s="201"/>
      <c r="C35" s="201"/>
      <c r="D35" s="188"/>
      <c r="E35" s="197"/>
      <c r="F35" s="198"/>
      <c r="G35" s="199"/>
    </row>
    <row r="36" spans="1:7" ht="24" customHeight="1">
      <c r="A36" s="190" t="s">
        <v>17</v>
      </c>
      <c r="B36" s="190"/>
      <c r="C36" s="190"/>
      <c r="D36" s="190"/>
      <c r="E36" s="190"/>
      <c r="F36" s="190"/>
      <c r="G36" s="190"/>
    </row>
    <row r="37" spans="1:7" ht="27" customHeight="1">
      <c r="A37" s="185" t="s">
        <v>13</v>
      </c>
      <c r="B37" s="193" t="s">
        <v>27</v>
      </c>
      <c r="C37" s="195"/>
      <c r="D37" s="185" t="s">
        <v>6</v>
      </c>
      <c r="E37" s="193" t="s">
        <v>580</v>
      </c>
      <c r="F37" s="194"/>
      <c r="G37" s="195"/>
    </row>
    <row r="38" spans="1:7" ht="15.95" customHeight="1">
      <c r="A38" s="187"/>
      <c r="B38" s="202"/>
      <c r="C38" s="203"/>
      <c r="D38" s="187"/>
      <c r="E38" s="202"/>
      <c r="F38" s="204"/>
      <c r="G38" s="203"/>
    </row>
    <row r="39" spans="1:7" ht="27" customHeight="1">
      <c r="A39" s="190" t="s">
        <v>509</v>
      </c>
      <c r="B39" s="190"/>
      <c r="C39" s="190"/>
      <c r="D39" s="190"/>
      <c r="E39" s="190"/>
      <c r="F39" s="190"/>
      <c r="G39" s="190"/>
    </row>
    <row r="40" spans="1:7" ht="20.100000000000001" customHeight="1">
      <c r="A40" s="185" t="s">
        <v>13</v>
      </c>
      <c r="B40" s="206" t="s">
        <v>574</v>
      </c>
      <c r="C40" s="206"/>
      <c r="D40" s="206"/>
      <c r="E40" s="185" t="s">
        <v>6</v>
      </c>
      <c r="F40" s="205" t="s">
        <v>581</v>
      </c>
      <c r="G40" s="205"/>
    </row>
    <row r="41" spans="1:7" ht="20.100000000000001" customHeight="1">
      <c r="A41" s="186"/>
      <c r="B41" s="206" t="s">
        <v>575</v>
      </c>
      <c r="C41" s="206"/>
      <c r="D41" s="206"/>
      <c r="E41" s="186"/>
      <c r="F41" s="205" t="s">
        <v>582</v>
      </c>
      <c r="G41" s="205"/>
    </row>
    <row r="42" spans="1:7" ht="20.100000000000001" customHeight="1">
      <c r="A42" s="186"/>
      <c r="B42" s="206"/>
      <c r="C42" s="206"/>
      <c r="D42" s="206"/>
      <c r="E42" s="186"/>
      <c r="F42" s="205" t="s">
        <v>583</v>
      </c>
      <c r="G42" s="205"/>
    </row>
    <row r="43" spans="1:7" ht="20.100000000000001" customHeight="1">
      <c r="A43" s="186"/>
      <c r="B43" s="206"/>
      <c r="C43" s="206"/>
      <c r="D43" s="206"/>
      <c r="E43" s="186"/>
      <c r="F43" s="205" t="s">
        <v>584</v>
      </c>
      <c r="G43" s="205"/>
    </row>
    <row r="44" spans="1:7" ht="20.100000000000001" customHeight="1">
      <c r="A44" s="186"/>
      <c r="B44" s="207"/>
      <c r="C44" s="208"/>
      <c r="D44" s="209"/>
      <c r="E44" s="186"/>
      <c r="F44" s="210"/>
      <c r="G44" s="211"/>
    </row>
    <row r="45" spans="1:7" ht="20.100000000000001" customHeight="1">
      <c r="A45" s="186"/>
      <c r="B45" s="207"/>
      <c r="C45" s="208"/>
      <c r="D45" s="209"/>
      <c r="E45" s="186"/>
      <c r="F45" s="210"/>
      <c r="G45" s="211"/>
    </row>
    <row r="46" spans="1:7" ht="20.100000000000001" customHeight="1">
      <c r="A46" s="186"/>
      <c r="B46" s="206"/>
      <c r="C46" s="206"/>
      <c r="D46" s="206"/>
      <c r="E46" s="186"/>
      <c r="F46" s="205"/>
      <c r="G46" s="205"/>
    </row>
    <row r="47" spans="1:7" ht="20.100000000000001" customHeight="1">
      <c r="A47" s="187"/>
      <c r="B47" s="206"/>
      <c r="C47" s="206"/>
      <c r="D47" s="206"/>
      <c r="E47" s="187"/>
      <c r="F47" s="205"/>
      <c r="G47" s="205"/>
    </row>
    <row r="48" spans="1:7" ht="24" customHeight="1">
      <c r="A48" s="215" t="s">
        <v>29</v>
      </c>
      <c r="B48" s="215"/>
      <c r="C48" s="215"/>
      <c r="D48" s="215"/>
      <c r="E48" s="215"/>
      <c r="F48" s="215"/>
      <c r="G48" s="215"/>
    </row>
    <row r="49" spans="1:7" ht="27" customHeight="1">
      <c r="A49" s="216" t="s">
        <v>13</v>
      </c>
      <c r="B49" s="3" t="s">
        <v>18</v>
      </c>
      <c r="C49" s="3" t="s">
        <v>19</v>
      </c>
      <c r="D49" s="216" t="s">
        <v>6</v>
      </c>
      <c r="E49" s="3" t="s">
        <v>18</v>
      </c>
      <c r="F49" s="218" t="s">
        <v>19</v>
      </c>
      <c r="G49" s="219"/>
    </row>
    <row r="50" spans="1:7" ht="15.95" customHeight="1">
      <c r="A50" s="217"/>
      <c r="B50" s="9">
        <v>2390</v>
      </c>
      <c r="C50" s="10" t="s">
        <v>56</v>
      </c>
      <c r="D50" s="217"/>
      <c r="E50" s="7"/>
      <c r="F50" s="220"/>
      <c r="G50" s="220"/>
    </row>
    <row r="51" spans="1:7" ht="20.100000000000001" customHeight="1">
      <c r="A51" s="217"/>
      <c r="B51" s="9">
        <v>3200</v>
      </c>
      <c r="C51" s="10" t="s">
        <v>219</v>
      </c>
      <c r="D51" s="217"/>
      <c r="E51" s="7"/>
      <c r="F51" s="220"/>
      <c r="G51" s="220"/>
    </row>
    <row r="52" spans="1:7" ht="20.100000000000001" customHeight="1">
      <c r="A52" s="217"/>
      <c r="B52" s="9"/>
      <c r="C52" s="10"/>
      <c r="D52" s="217"/>
      <c r="E52" s="7"/>
      <c r="F52" s="221"/>
      <c r="G52" s="222"/>
    </row>
    <row r="53" spans="1:7" ht="20.100000000000001" customHeight="1">
      <c r="A53" s="217"/>
      <c r="B53" s="9"/>
      <c r="C53" s="10"/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20.100000000000001" customHeight="1">
      <c r="A56" s="217"/>
      <c r="B56" s="9"/>
      <c r="C56" s="10"/>
      <c r="D56" s="217"/>
      <c r="E56" s="7"/>
      <c r="F56" s="221"/>
      <c r="G56" s="222"/>
    </row>
    <row r="57" spans="1:7" ht="18" customHeight="1" thickBot="1">
      <c r="A57" s="217"/>
      <c r="B57" s="11"/>
      <c r="C57" s="12"/>
      <c r="D57" s="217"/>
      <c r="E57" s="13"/>
      <c r="F57" s="223"/>
      <c r="G57" s="223"/>
    </row>
    <row r="58" spans="1:7" ht="27.75" customHeight="1" thickTop="1" thickBot="1">
      <c r="A58" s="14" t="s">
        <v>28</v>
      </c>
      <c r="B58" s="15">
        <v>5590</v>
      </c>
      <c r="C58" s="16"/>
      <c r="D58" s="17"/>
      <c r="E58" s="18"/>
      <c r="F58" s="16"/>
      <c r="G58" s="19"/>
    </row>
    <row r="59" spans="1:7" ht="24" customHeight="1">
      <c r="A59" s="224"/>
      <c r="B59" s="224"/>
      <c r="C59" s="224"/>
      <c r="D59" s="224"/>
      <c r="E59" s="224"/>
      <c r="F59" s="224"/>
      <c r="G59" s="224"/>
    </row>
    <row r="60" spans="1:7" ht="54.95" customHeight="1">
      <c r="A60" s="212"/>
      <c r="B60" s="213"/>
      <c r="C60" s="213"/>
      <c r="D60" s="213"/>
      <c r="E60" s="213"/>
      <c r="F60" s="213"/>
      <c r="G60" s="214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C52" sqref="C52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126" t="s">
        <v>25</v>
      </c>
      <c r="B2" s="161" t="s">
        <v>586</v>
      </c>
      <c r="C2" s="162"/>
      <c r="D2" s="126" t="s">
        <v>1</v>
      </c>
      <c r="E2" s="126" t="s">
        <v>26</v>
      </c>
      <c r="F2" s="127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124" t="s">
        <v>24</v>
      </c>
      <c r="F3" s="124"/>
      <c r="G3" s="166"/>
      <c r="H3" s="166"/>
    </row>
    <row r="4" spans="1:8" ht="20.100000000000001" customHeight="1">
      <c r="A4" s="126" t="s">
        <v>2</v>
      </c>
      <c r="B4" s="167">
        <v>838700</v>
      </c>
      <c r="C4" s="168"/>
      <c r="D4" s="165"/>
      <c r="E4" s="169" t="s">
        <v>427</v>
      </c>
      <c r="F4" s="170"/>
      <c r="G4" s="171"/>
    </row>
    <row r="5" spans="1:8" ht="20.100000000000001" customHeight="1">
      <c r="A5" s="126" t="s">
        <v>3</v>
      </c>
      <c r="B5" s="172">
        <f>B6-B4</f>
        <v>1644030</v>
      </c>
      <c r="C5" s="173"/>
      <c r="D5" s="165"/>
      <c r="E5" s="174" t="s">
        <v>587</v>
      </c>
      <c r="F5" s="175"/>
      <c r="G5" s="176"/>
    </row>
    <row r="6" spans="1:8" ht="20.100000000000001" customHeight="1">
      <c r="A6" s="126" t="s">
        <v>4</v>
      </c>
      <c r="B6" s="167">
        <f>2378080+104650</f>
        <v>2482730</v>
      </c>
      <c r="C6" s="168"/>
      <c r="D6" s="165"/>
      <c r="E6" s="177" t="s">
        <v>588</v>
      </c>
      <c r="F6" s="178"/>
      <c r="G6" s="179"/>
    </row>
    <row r="7" spans="1:8" ht="27.95" customHeight="1">
      <c r="A7" s="128" t="s">
        <v>14</v>
      </c>
      <c r="B7" s="128"/>
      <c r="C7" s="128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63</v>
      </c>
      <c r="C8" s="1">
        <v>8</v>
      </c>
      <c r="D8" s="180" t="s">
        <v>5</v>
      </c>
      <c r="E8" s="8" t="s">
        <v>184</v>
      </c>
      <c r="F8" s="127"/>
      <c r="G8" s="5"/>
    </row>
    <row r="9" spans="1:8" ht="20.100000000000001" customHeight="1">
      <c r="A9" s="174"/>
      <c r="B9" s="1" t="s">
        <v>95</v>
      </c>
      <c r="C9" s="1">
        <v>6</v>
      </c>
      <c r="D9" s="181"/>
      <c r="E9" s="8" t="s">
        <v>240</v>
      </c>
      <c r="F9" s="127"/>
      <c r="G9" s="127"/>
    </row>
    <row r="10" spans="1:8" ht="20.100000000000001" customHeight="1">
      <c r="A10" s="174"/>
      <c r="B10" s="1" t="s">
        <v>135</v>
      </c>
      <c r="C10" s="1" t="s">
        <v>603</v>
      </c>
      <c r="D10" s="181"/>
      <c r="E10" s="8" t="s">
        <v>549</v>
      </c>
      <c r="F10" s="127"/>
      <c r="G10" s="127"/>
    </row>
    <row r="11" spans="1:8" ht="20.100000000000001" customHeight="1">
      <c r="A11" s="177"/>
      <c r="B11" s="1"/>
      <c r="C11" s="1"/>
      <c r="D11" s="182"/>
      <c r="E11" s="8"/>
      <c r="F11" s="127"/>
      <c r="G11" s="127"/>
    </row>
    <row r="12" spans="1:8" ht="27.95" customHeight="1">
      <c r="A12" s="128" t="s">
        <v>21</v>
      </c>
      <c r="B12" s="128"/>
      <c r="C12" s="128"/>
      <c r="D12" s="128"/>
      <c r="E12" s="2"/>
      <c r="F12" s="2"/>
      <c r="G12" s="125"/>
    </row>
    <row r="13" spans="1:8" ht="18.95" customHeight="1">
      <c r="A13" s="1"/>
      <c r="B13" s="127" t="s">
        <v>7</v>
      </c>
      <c r="C13" s="127" t="s">
        <v>10</v>
      </c>
      <c r="D13" s="127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/>
      <c r="C14" s="126"/>
      <c r="D14" s="126"/>
      <c r="E14" s="183"/>
      <c r="F14" s="184"/>
      <c r="G14" s="173"/>
    </row>
    <row r="15" spans="1:8" ht="18.95" customHeight="1">
      <c r="A15" s="186"/>
      <c r="B15" s="6"/>
      <c r="C15" s="126"/>
      <c r="D15" s="126"/>
      <c r="E15" s="183"/>
      <c r="F15" s="184"/>
      <c r="G15" s="173"/>
    </row>
    <row r="16" spans="1:8" ht="18.95" customHeight="1">
      <c r="A16" s="186"/>
      <c r="B16" s="6"/>
      <c r="C16" s="126"/>
      <c r="D16" s="126"/>
      <c r="E16" s="183"/>
      <c r="F16" s="184"/>
      <c r="G16" s="173"/>
    </row>
    <row r="17" spans="1:7" ht="18.95" customHeight="1">
      <c r="A17" s="186"/>
      <c r="B17" s="6"/>
      <c r="C17" s="126"/>
      <c r="D17" s="126"/>
      <c r="E17" s="183"/>
      <c r="F17" s="184"/>
      <c r="G17" s="173"/>
    </row>
    <row r="18" spans="1:7" ht="18.95" customHeight="1">
      <c r="A18" s="186"/>
      <c r="B18" s="6"/>
      <c r="C18" s="126"/>
      <c r="D18" s="126"/>
      <c r="E18" s="183"/>
      <c r="F18" s="184"/>
      <c r="G18" s="173"/>
    </row>
    <row r="19" spans="1:7" ht="18.95" customHeight="1">
      <c r="A19" s="186"/>
      <c r="B19" s="6"/>
      <c r="C19" s="126"/>
      <c r="D19" s="126"/>
      <c r="E19" s="183"/>
      <c r="F19" s="184"/>
      <c r="G19" s="173"/>
    </row>
    <row r="20" spans="1:7" ht="18.95" customHeight="1">
      <c r="A20" s="186"/>
      <c r="B20" s="6"/>
      <c r="C20" s="126"/>
      <c r="D20" s="126"/>
      <c r="E20" s="183"/>
      <c r="F20" s="184"/>
      <c r="G20" s="173"/>
    </row>
    <row r="21" spans="1:7" ht="18.95" customHeight="1">
      <c r="A21" s="186"/>
      <c r="B21" s="6"/>
      <c r="C21" s="126"/>
      <c r="D21" s="126"/>
      <c r="E21" s="183"/>
      <c r="F21" s="184"/>
      <c r="G21" s="173"/>
    </row>
    <row r="22" spans="1:7" ht="18.95" customHeight="1">
      <c r="A22" s="187"/>
      <c r="B22" s="6"/>
      <c r="C22" s="126"/>
      <c r="D22" s="126"/>
      <c r="E22" s="183"/>
      <c r="F22" s="184"/>
      <c r="G22" s="173"/>
    </row>
    <row r="23" spans="1:7" ht="20.100000000000001" customHeight="1">
      <c r="A23" s="188" t="s">
        <v>9</v>
      </c>
      <c r="B23" s="6">
        <v>0.3125</v>
      </c>
      <c r="C23" s="126" t="s">
        <v>591</v>
      </c>
      <c r="D23" s="126">
        <v>6</v>
      </c>
      <c r="E23" s="189"/>
      <c r="F23" s="189"/>
      <c r="G23" s="189"/>
    </row>
    <row r="24" spans="1:7" ht="21" customHeight="1">
      <c r="A24" s="188"/>
      <c r="B24" s="6">
        <v>0.29166666666666669</v>
      </c>
      <c r="C24" s="126" t="s">
        <v>590</v>
      </c>
      <c r="D24" s="126">
        <v>5</v>
      </c>
      <c r="E24" s="189"/>
      <c r="F24" s="189"/>
      <c r="G24" s="189"/>
    </row>
    <row r="25" spans="1:7" ht="18.95" customHeight="1">
      <c r="A25" s="188"/>
      <c r="B25" s="6">
        <v>0.25</v>
      </c>
      <c r="C25" s="126" t="s">
        <v>589</v>
      </c>
      <c r="D25" s="126">
        <v>5</v>
      </c>
      <c r="E25" s="189"/>
      <c r="F25" s="189"/>
      <c r="G25" s="189"/>
    </row>
    <row r="26" spans="1:7" ht="18.95" customHeight="1">
      <c r="A26" s="188"/>
      <c r="B26" s="6"/>
      <c r="C26" s="126"/>
      <c r="D26" s="126"/>
      <c r="E26" s="189"/>
      <c r="F26" s="189"/>
      <c r="G26" s="189"/>
    </row>
    <row r="27" spans="1:7" ht="18.95" customHeight="1">
      <c r="A27" s="188"/>
      <c r="B27" s="6"/>
      <c r="C27" s="126"/>
      <c r="D27" s="126"/>
      <c r="E27" s="183"/>
      <c r="F27" s="184"/>
      <c r="G27" s="173"/>
    </row>
    <row r="28" spans="1:7" ht="21.95" customHeight="1">
      <c r="A28" s="188"/>
      <c r="B28" s="6"/>
      <c r="C28" s="126"/>
      <c r="D28" s="126"/>
      <c r="E28" s="189"/>
      <c r="F28" s="189"/>
      <c r="G28" s="189"/>
    </row>
    <row r="29" spans="1:7" ht="26.1" customHeight="1">
      <c r="A29" s="163" t="s">
        <v>20</v>
      </c>
      <c r="B29" s="163"/>
      <c r="C29" s="163"/>
      <c r="D29" s="163"/>
      <c r="E29" s="163"/>
      <c r="F29" s="163"/>
      <c r="G29" s="163"/>
    </row>
    <row r="30" spans="1:7" ht="18.95" customHeight="1">
      <c r="A30" s="188" t="s">
        <v>13</v>
      </c>
      <c r="B30" s="191" t="s">
        <v>592</v>
      </c>
      <c r="C30" s="192"/>
      <c r="D30" s="188" t="s">
        <v>35</v>
      </c>
      <c r="E30" s="193" t="s">
        <v>604</v>
      </c>
      <c r="F30" s="194"/>
      <c r="G30" s="195"/>
    </row>
    <row r="31" spans="1:7" ht="18" customHeight="1">
      <c r="A31" s="188"/>
      <c r="B31" s="196" t="s">
        <v>593</v>
      </c>
      <c r="C31" s="196"/>
      <c r="D31" s="188"/>
      <c r="E31" s="197" t="s">
        <v>605</v>
      </c>
      <c r="F31" s="198"/>
      <c r="G31" s="199"/>
    </row>
    <row r="32" spans="1:7" ht="18" customHeight="1">
      <c r="A32" s="188"/>
      <c r="B32" s="196" t="s">
        <v>594</v>
      </c>
      <c r="C32" s="196"/>
      <c r="D32" s="188"/>
      <c r="E32" s="197" t="s">
        <v>606</v>
      </c>
      <c r="F32" s="198"/>
      <c r="G32" s="199"/>
    </row>
    <row r="33" spans="1:7" ht="18" customHeight="1">
      <c r="A33" s="188"/>
      <c r="B33" s="196" t="s">
        <v>595</v>
      </c>
      <c r="C33" s="196"/>
      <c r="D33" s="188"/>
      <c r="E33" s="197" t="s">
        <v>607</v>
      </c>
      <c r="F33" s="198"/>
      <c r="G33" s="199"/>
    </row>
    <row r="34" spans="1:7" ht="18" customHeight="1">
      <c r="A34" s="188"/>
      <c r="B34" s="201"/>
      <c r="C34" s="201"/>
      <c r="D34" s="188"/>
      <c r="E34" s="197" t="s">
        <v>608</v>
      </c>
      <c r="F34" s="198"/>
      <c r="G34" s="199"/>
    </row>
    <row r="35" spans="1:7" ht="18.95" customHeight="1">
      <c r="A35" s="188"/>
      <c r="B35" s="201"/>
      <c r="C35" s="201"/>
      <c r="D35" s="188"/>
      <c r="E35" s="197"/>
      <c r="F35" s="198"/>
      <c r="G35" s="199"/>
    </row>
    <row r="36" spans="1:7" ht="24" customHeight="1">
      <c r="A36" s="190" t="s">
        <v>17</v>
      </c>
      <c r="B36" s="190"/>
      <c r="C36" s="190"/>
      <c r="D36" s="190"/>
      <c r="E36" s="190"/>
      <c r="F36" s="190"/>
      <c r="G36" s="190"/>
    </row>
    <row r="37" spans="1:7" ht="27" customHeight="1">
      <c r="A37" s="185" t="s">
        <v>13</v>
      </c>
      <c r="B37" s="193" t="s">
        <v>27</v>
      </c>
      <c r="C37" s="195"/>
      <c r="D37" s="185" t="s">
        <v>6</v>
      </c>
      <c r="E37" s="193" t="s">
        <v>27</v>
      </c>
      <c r="F37" s="194"/>
      <c r="G37" s="195"/>
    </row>
    <row r="38" spans="1:7" ht="15.95" customHeight="1">
      <c r="A38" s="187"/>
      <c r="B38" s="202"/>
      <c r="C38" s="203"/>
      <c r="D38" s="187"/>
      <c r="E38" s="202"/>
      <c r="F38" s="204"/>
      <c r="G38" s="203"/>
    </row>
    <row r="39" spans="1:7" ht="27" customHeight="1">
      <c r="A39" s="190" t="s">
        <v>609</v>
      </c>
      <c r="B39" s="190"/>
      <c r="C39" s="190"/>
      <c r="D39" s="190"/>
      <c r="E39" s="190"/>
      <c r="F39" s="190"/>
      <c r="G39" s="190"/>
    </row>
    <row r="40" spans="1:7" ht="20.100000000000001" customHeight="1">
      <c r="A40" s="185" t="s">
        <v>13</v>
      </c>
      <c r="B40" s="206" t="s">
        <v>596</v>
      </c>
      <c r="C40" s="206"/>
      <c r="D40" s="206"/>
      <c r="E40" s="185" t="s">
        <v>6</v>
      </c>
      <c r="F40" s="205"/>
      <c r="G40" s="205"/>
    </row>
    <row r="41" spans="1:7" ht="20.100000000000001" customHeight="1">
      <c r="A41" s="186"/>
      <c r="B41" s="206" t="s">
        <v>597</v>
      </c>
      <c r="C41" s="206"/>
      <c r="D41" s="206"/>
      <c r="E41" s="186"/>
      <c r="F41" s="205"/>
      <c r="G41" s="205"/>
    </row>
    <row r="42" spans="1:7" ht="20.100000000000001" customHeight="1">
      <c r="A42" s="186"/>
      <c r="B42" s="206" t="s">
        <v>598</v>
      </c>
      <c r="C42" s="206"/>
      <c r="D42" s="206"/>
      <c r="E42" s="186"/>
      <c r="F42" s="205"/>
      <c r="G42" s="205"/>
    </row>
    <row r="43" spans="1:7" ht="20.100000000000001" customHeight="1">
      <c r="A43" s="186"/>
      <c r="B43" s="206" t="s">
        <v>599</v>
      </c>
      <c r="C43" s="206"/>
      <c r="D43" s="206"/>
      <c r="E43" s="186"/>
      <c r="F43" s="205"/>
      <c r="G43" s="205"/>
    </row>
    <row r="44" spans="1:7" ht="20.100000000000001" customHeight="1">
      <c r="A44" s="186"/>
      <c r="B44" s="207" t="s">
        <v>600</v>
      </c>
      <c r="C44" s="208"/>
      <c r="D44" s="209"/>
      <c r="E44" s="186"/>
      <c r="F44" s="210"/>
      <c r="G44" s="211"/>
    </row>
    <row r="45" spans="1:7" ht="20.100000000000001" customHeight="1">
      <c r="A45" s="186"/>
      <c r="B45" s="207" t="s">
        <v>601</v>
      </c>
      <c r="C45" s="208"/>
      <c r="D45" s="209"/>
      <c r="E45" s="186"/>
      <c r="F45" s="210"/>
      <c r="G45" s="211"/>
    </row>
    <row r="46" spans="1:7" ht="20.100000000000001" customHeight="1">
      <c r="A46" s="186"/>
      <c r="B46" s="206" t="s">
        <v>602</v>
      </c>
      <c r="C46" s="206"/>
      <c r="D46" s="206"/>
      <c r="E46" s="186"/>
      <c r="F46" s="205"/>
      <c r="G46" s="205"/>
    </row>
    <row r="47" spans="1:7" ht="20.100000000000001" customHeight="1">
      <c r="A47" s="187"/>
      <c r="B47" s="206" t="s">
        <v>274</v>
      </c>
      <c r="C47" s="206"/>
      <c r="D47" s="206"/>
      <c r="E47" s="187"/>
      <c r="F47" s="205"/>
      <c r="G47" s="205"/>
    </row>
    <row r="48" spans="1:7" ht="24" customHeight="1">
      <c r="A48" s="215" t="s">
        <v>29</v>
      </c>
      <c r="B48" s="215"/>
      <c r="C48" s="215"/>
      <c r="D48" s="215"/>
      <c r="E48" s="215"/>
      <c r="F48" s="215"/>
      <c r="G48" s="215"/>
    </row>
    <row r="49" spans="1:7" ht="27" customHeight="1">
      <c r="A49" s="216" t="s">
        <v>13</v>
      </c>
      <c r="B49" s="3" t="s">
        <v>18</v>
      </c>
      <c r="C49" s="3" t="s">
        <v>19</v>
      </c>
      <c r="D49" s="216" t="s">
        <v>6</v>
      </c>
      <c r="E49" s="3" t="s">
        <v>18</v>
      </c>
      <c r="F49" s="218" t="s">
        <v>19</v>
      </c>
      <c r="G49" s="219"/>
    </row>
    <row r="50" spans="1:7" ht="15.95" customHeight="1">
      <c r="A50" s="217"/>
      <c r="B50" s="9">
        <v>1600</v>
      </c>
      <c r="C50" s="10" t="s">
        <v>610</v>
      </c>
      <c r="D50" s="217"/>
      <c r="E50" s="7"/>
      <c r="F50" s="220"/>
      <c r="G50" s="220"/>
    </row>
    <row r="51" spans="1:7" ht="20.100000000000001" customHeight="1">
      <c r="A51" s="217"/>
      <c r="B51" s="9">
        <v>4200</v>
      </c>
      <c r="C51" s="10" t="s">
        <v>611</v>
      </c>
      <c r="D51" s="217"/>
      <c r="E51" s="7"/>
      <c r="F51" s="220"/>
      <c r="G51" s="220"/>
    </row>
    <row r="52" spans="1:7" ht="20.100000000000001" customHeight="1">
      <c r="A52" s="217"/>
      <c r="B52" s="9"/>
      <c r="C52" s="10"/>
      <c r="D52" s="217"/>
      <c r="E52" s="7"/>
      <c r="F52" s="221"/>
      <c r="G52" s="222"/>
    </row>
    <row r="53" spans="1:7" ht="20.100000000000001" customHeight="1">
      <c r="A53" s="217"/>
      <c r="B53" s="9"/>
      <c r="C53" s="10"/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20.100000000000001" customHeight="1">
      <c r="A56" s="217"/>
      <c r="B56" s="9"/>
      <c r="C56" s="10"/>
      <c r="D56" s="217"/>
      <c r="E56" s="7"/>
      <c r="F56" s="221"/>
      <c r="G56" s="222"/>
    </row>
    <row r="57" spans="1:7" ht="18" customHeight="1" thickBot="1">
      <c r="A57" s="217"/>
      <c r="B57" s="11"/>
      <c r="C57" s="12"/>
      <c r="D57" s="217"/>
      <c r="E57" s="13"/>
      <c r="F57" s="223"/>
      <c r="G57" s="223"/>
    </row>
    <row r="58" spans="1:7" ht="27.75" customHeight="1" thickTop="1" thickBot="1">
      <c r="A58" s="14" t="s">
        <v>28</v>
      </c>
      <c r="B58" s="15">
        <f>SUM(B50:B57)</f>
        <v>5800</v>
      </c>
      <c r="C58" s="16"/>
      <c r="D58" s="17"/>
      <c r="E58" s="18"/>
      <c r="F58" s="16"/>
      <c r="G58" s="19"/>
    </row>
    <row r="59" spans="1:7" ht="24" customHeight="1">
      <c r="A59" s="224"/>
      <c r="B59" s="224"/>
      <c r="C59" s="224"/>
      <c r="D59" s="224"/>
      <c r="E59" s="224"/>
      <c r="F59" s="224"/>
      <c r="G59" s="224"/>
    </row>
    <row r="60" spans="1:7" ht="54.95" customHeight="1">
      <c r="A60" s="212"/>
      <c r="B60" s="213"/>
      <c r="C60" s="213"/>
      <c r="D60" s="213"/>
      <c r="E60" s="213"/>
      <c r="F60" s="213"/>
      <c r="G60" s="214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B58" sqref="B5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131" t="s">
        <v>25</v>
      </c>
      <c r="B2" s="161" t="s">
        <v>642</v>
      </c>
      <c r="C2" s="162"/>
      <c r="D2" s="131" t="s">
        <v>1</v>
      </c>
      <c r="E2" s="131" t="s">
        <v>26</v>
      </c>
      <c r="F2" s="132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129" t="s">
        <v>24</v>
      </c>
      <c r="F3" s="129"/>
      <c r="G3" s="166"/>
      <c r="H3" s="166"/>
    </row>
    <row r="4" spans="1:8" ht="20.100000000000001" customHeight="1">
      <c r="A4" s="131" t="s">
        <v>2</v>
      </c>
      <c r="B4" s="167"/>
      <c r="C4" s="168"/>
      <c r="D4" s="165"/>
      <c r="E4" s="169" t="s">
        <v>427</v>
      </c>
      <c r="F4" s="170"/>
      <c r="G4" s="171"/>
    </row>
    <row r="5" spans="1:8" ht="20.100000000000001" customHeight="1">
      <c r="A5" s="131" t="s">
        <v>3</v>
      </c>
      <c r="B5" s="172"/>
      <c r="C5" s="173"/>
      <c r="D5" s="165"/>
      <c r="E5" s="174" t="s">
        <v>587</v>
      </c>
      <c r="F5" s="175"/>
      <c r="G5" s="176"/>
    </row>
    <row r="6" spans="1:8" ht="20.100000000000001" customHeight="1">
      <c r="A6" s="131" t="s">
        <v>4</v>
      </c>
      <c r="B6" s="167"/>
      <c r="C6" s="168"/>
      <c r="D6" s="165"/>
      <c r="E6" s="177" t="s">
        <v>588</v>
      </c>
      <c r="F6" s="178"/>
      <c r="G6" s="179"/>
    </row>
    <row r="7" spans="1:8" ht="27.95" customHeight="1">
      <c r="A7" s="133" t="s">
        <v>14</v>
      </c>
      <c r="B7" s="133"/>
      <c r="C7" s="133"/>
      <c r="D7" s="2"/>
      <c r="E7" s="4"/>
      <c r="F7" s="4"/>
      <c r="G7" s="4"/>
    </row>
    <row r="8" spans="1:8" ht="20.100000000000001" customHeight="1">
      <c r="A8" s="169" t="s">
        <v>30</v>
      </c>
      <c r="B8" s="1"/>
      <c r="C8" s="1"/>
      <c r="D8" s="180" t="s">
        <v>5</v>
      </c>
      <c r="E8" s="8" t="s">
        <v>184</v>
      </c>
      <c r="F8" s="132"/>
      <c r="G8" s="5"/>
    </row>
    <row r="9" spans="1:8" ht="20.100000000000001" customHeight="1">
      <c r="A9" s="174"/>
      <c r="B9" s="1"/>
      <c r="C9" s="1"/>
      <c r="D9" s="181"/>
      <c r="E9" s="8" t="s">
        <v>241</v>
      </c>
      <c r="F9" s="132"/>
      <c r="G9" s="132"/>
    </row>
    <row r="10" spans="1:8" ht="20.100000000000001" customHeight="1">
      <c r="A10" s="174"/>
      <c r="B10" s="1"/>
      <c r="C10" s="1"/>
      <c r="D10" s="181"/>
      <c r="E10" s="8" t="s">
        <v>549</v>
      </c>
      <c r="F10" s="132"/>
      <c r="G10" s="132"/>
    </row>
    <row r="11" spans="1:8" ht="20.100000000000001" customHeight="1">
      <c r="A11" s="177"/>
      <c r="B11" s="1"/>
      <c r="C11" s="1"/>
      <c r="D11" s="182"/>
      <c r="E11" s="8"/>
      <c r="F11" s="132"/>
      <c r="G11" s="132"/>
    </row>
    <row r="12" spans="1:8" ht="27.95" customHeight="1">
      <c r="A12" s="133" t="s">
        <v>21</v>
      </c>
      <c r="B12" s="133"/>
      <c r="C12" s="133"/>
      <c r="D12" s="133"/>
      <c r="E12" s="2"/>
      <c r="F12" s="2"/>
      <c r="G12" s="130"/>
    </row>
    <row r="13" spans="1:8" ht="18.95" customHeight="1">
      <c r="A13" s="1"/>
      <c r="B13" s="132" t="s">
        <v>7</v>
      </c>
      <c r="C13" s="132" t="s">
        <v>10</v>
      </c>
      <c r="D13" s="132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>
        <v>0.41666666666666669</v>
      </c>
      <c r="C14" s="131" t="s">
        <v>612</v>
      </c>
      <c r="D14" s="131">
        <v>6</v>
      </c>
      <c r="E14" s="183"/>
      <c r="F14" s="184"/>
      <c r="G14" s="173"/>
    </row>
    <row r="15" spans="1:8" ht="18.95" customHeight="1">
      <c r="A15" s="186"/>
      <c r="B15" s="6">
        <v>8.3333333333333329E-2</v>
      </c>
      <c r="C15" s="131" t="s">
        <v>613</v>
      </c>
      <c r="D15" s="131">
        <v>3</v>
      </c>
      <c r="E15" s="183"/>
      <c r="F15" s="184"/>
      <c r="G15" s="173"/>
    </row>
    <row r="16" spans="1:8" ht="18.95" customHeight="1">
      <c r="A16" s="186"/>
      <c r="B16" s="6">
        <v>0.16666666666666666</v>
      </c>
      <c r="C16" s="131" t="s">
        <v>614</v>
      </c>
      <c r="D16" s="131">
        <v>6</v>
      </c>
      <c r="E16" s="183"/>
      <c r="F16" s="184"/>
      <c r="G16" s="173"/>
    </row>
    <row r="17" spans="1:7" ht="18.95" customHeight="1">
      <c r="A17" s="186"/>
      <c r="B17" s="6"/>
      <c r="C17" s="131"/>
      <c r="D17" s="131"/>
      <c r="E17" s="183"/>
      <c r="F17" s="184"/>
      <c r="G17" s="173"/>
    </row>
    <row r="18" spans="1:7" ht="18.95" customHeight="1">
      <c r="A18" s="186"/>
      <c r="B18" s="6"/>
      <c r="C18" s="131"/>
      <c r="D18" s="131"/>
      <c r="E18" s="183"/>
      <c r="F18" s="184"/>
      <c r="G18" s="173"/>
    </row>
    <row r="19" spans="1:7" ht="18.95" customHeight="1">
      <c r="A19" s="186"/>
      <c r="B19" s="6"/>
      <c r="C19" s="131"/>
      <c r="D19" s="131"/>
      <c r="E19" s="183"/>
      <c r="F19" s="184"/>
      <c r="G19" s="173"/>
    </row>
    <row r="20" spans="1:7" ht="18.95" customHeight="1">
      <c r="A20" s="186"/>
      <c r="B20" s="6"/>
      <c r="C20" s="131"/>
      <c r="D20" s="131"/>
      <c r="E20" s="183"/>
      <c r="F20" s="184"/>
      <c r="G20" s="173"/>
    </row>
    <row r="21" spans="1:7" ht="18.95" customHeight="1">
      <c r="A21" s="186"/>
      <c r="B21" s="6"/>
      <c r="C21" s="131"/>
      <c r="D21" s="131"/>
      <c r="E21" s="183"/>
      <c r="F21" s="184"/>
      <c r="G21" s="173"/>
    </row>
    <row r="22" spans="1:7" ht="18.95" customHeight="1">
      <c r="A22" s="187"/>
      <c r="B22" s="6"/>
      <c r="C22" s="131"/>
      <c r="D22" s="131"/>
      <c r="E22" s="183"/>
      <c r="F22" s="184"/>
      <c r="G22" s="173"/>
    </row>
    <row r="23" spans="1:7" ht="20.100000000000001" customHeight="1">
      <c r="A23" s="188" t="s">
        <v>9</v>
      </c>
      <c r="B23" s="6">
        <v>0.3125</v>
      </c>
      <c r="C23" s="131" t="s">
        <v>615</v>
      </c>
      <c r="D23" s="131">
        <v>10</v>
      </c>
      <c r="E23" s="189"/>
      <c r="F23" s="189"/>
      <c r="G23" s="189"/>
    </row>
    <row r="24" spans="1:7" ht="21" customHeight="1">
      <c r="A24" s="188"/>
      <c r="B24" s="6">
        <v>0.27083333333333331</v>
      </c>
      <c r="C24" s="131" t="s">
        <v>616</v>
      </c>
      <c r="D24" s="131">
        <v>7</v>
      </c>
      <c r="E24" s="189"/>
      <c r="F24" s="189"/>
      <c r="G24" s="189"/>
    </row>
    <row r="25" spans="1:7" ht="18.95" customHeight="1">
      <c r="A25" s="188"/>
      <c r="B25" s="6">
        <v>0.22916666666666666</v>
      </c>
      <c r="C25" s="131" t="s">
        <v>617</v>
      </c>
      <c r="D25" s="131">
        <v>13</v>
      </c>
      <c r="E25" s="189"/>
      <c r="F25" s="189"/>
      <c r="G25" s="189"/>
    </row>
    <row r="26" spans="1:7" ht="18.95" customHeight="1">
      <c r="A26" s="188"/>
      <c r="B26" s="6"/>
      <c r="C26" s="131"/>
      <c r="D26" s="131"/>
      <c r="E26" s="189"/>
      <c r="F26" s="189"/>
      <c r="G26" s="189"/>
    </row>
    <row r="27" spans="1:7" ht="18.95" customHeight="1">
      <c r="A27" s="188"/>
      <c r="B27" s="6"/>
      <c r="C27" s="131"/>
      <c r="D27" s="131"/>
      <c r="E27" s="183"/>
      <c r="F27" s="184"/>
      <c r="G27" s="173"/>
    </row>
    <row r="28" spans="1:7" ht="21.95" customHeight="1">
      <c r="A28" s="188"/>
      <c r="B28" s="6"/>
      <c r="C28" s="131"/>
      <c r="D28" s="131"/>
      <c r="E28" s="189"/>
      <c r="F28" s="189"/>
      <c r="G28" s="189"/>
    </row>
    <row r="29" spans="1:7" ht="26.1" customHeight="1">
      <c r="A29" s="163" t="s">
        <v>20</v>
      </c>
      <c r="B29" s="163"/>
      <c r="C29" s="163"/>
      <c r="D29" s="163"/>
      <c r="E29" s="163"/>
      <c r="F29" s="163"/>
      <c r="G29" s="163"/>
    </row>
    <row r="30" spans="1:7" ht="18.95" customHeight="1">
      <c r="A30" s="188" t="s">
        <v>13</v>
      </c>
      <c r="B30" s="191" t="s">
        <v>618</v>
      </c>
      <c r="C30" s="192"/>
      <c r="D30" s="188" t="s">
        <v>35</v>
      </c>
      <c r="E30" s="193"/>
      <c r="F30" s="194"/>
      <c r="G30" s="195"/>
    </row>
    <row r="31" spans="1:7" ht="18" customHeight="1">
      <c r="A31" s="188"/>
      <c r="B31" s="200"/>
      <c r="C31" s="200"/>
      <c r="D31" s="188"/>
      <c r="E31" s="197"/>
      <c r="F31" s="198"/>
      <c r="G31" s="199"/>
    </row>
    <row r="32" spans="1:7" ht="18" customHeight="1">
      <c r="A32" s="188"/>
      <c r="B32" s="200"/>
      <c r="C32" s="200"/>
      <c r="D32" s="188"/>
      <c r="E32" s="197"/>
      <c r="F32" s="198"/>
      <c r="G32" s="199"/>
    </row>
    <row r="33" spans="1:7" ht="18" customHeight="1">
      <c r="A33" s="188"/>
      <c r="B33" s="200"/>
      <c r="C33" s="200"/>
      <c r="D33" s="188"/>
      <c r="E33" s="197"/>
      <c r="F33" s="198"/>
      <c r="G33" s="199"/>
    </row>
    <row r="34" spans="1:7" ht="18" customHeight="1">
      <c r="A34" s="188"/>
      <c r="B34" s="201"/>
      <c r="C34" s="201"/>
      <c r="D34" s="188"/>
      <c r="E34" s="197"/>
      <c r="F34" s="198"/>
      <c r="G34" s="199"/>
    </row>
    <row r="35" spans="1:7" ht="18.95" customHeight="1">
      <c r="A35" s="188"/>
      <c r="B35" s="201"/>
      <c r="C35" s="201"/>
      <c r="D35" s="188"/>
      <c r="E35" s="197"/>
      <c r="F35" s="198"/>
      <c r="G35" s="199"/>
    </row>
    <row r="36" spans="1:7" ht="24" customHeight="1">
      <c r="A36" s="190" t="s">
        <v>17</v>
      </c>
      <c r="B36" s="190"/>
      <c r="C36" s="190"/>
      <c r="D36" s="190"/>
      <c r="E36" s="190"/>
      <c r="F36" s="190"/>
      <c r="G36" s="190"/>
    </row>
    <row r="37" spans="1:7" ht="27" customHeight="1">
      <c r="A37" s="185" t="s">
        <v>13</v>
      </c>
      <c r="B37" s="193" t="s">
        <v>27</v>
      </c>
      <c r="C37" s="195"/>
      <c r="D37" s="185" t="s">
        <v>6</v>
      </c>
      <c r="E37" s="193" t="s">
        <v>27</v>
      </c>
      <c r="F37" s="194"/>
      <c r="G37" s="195"/>
    </row>
    <row r="38" spans="1:7" ht="15.95" customHeight="1">
      <c r="A38" s="187"/>
      <c r="B38" s="202"/>
      <c r="C38" s="203"/>
      <c r="D38" s="187"/>
      <c r="E38" s="202"/>
      <c r="F38" s="204"/>
      <c r="G38" s="203"/>
    </row>
    <row r="39" spans="1:7" ht="27" customHeight="1">
      <c r="A39" s="190" t="s">
        <v>609</v>
      </c>
      <c r="B39" s="190"/>
      <c r="C39" s="190"/>
      <c r="D39" s="190"/>
      <c r="E39" s="190"/>
      <c r="F39" s="190"/>
      <c r="G39" s="190"/>
    </row>
    <row r="40" spans="1:7" ht="20.100000000000001" customHeight="1">
      <c r="A40" s="185" t="s">
        <v>13</v>
      </c>
      <c r="B40" s="206" t="s">
        <v>619</v>
      </c>
      <c r="C40" s="206"/>
      <c r="D40" s="206"/>
      <c r="E40" s="185" t="s">
        <v>6</v>
      </c>
      <c r="F40" s="205"/>
      <c r="G40" s="205"/>
    </row>
    <row r="41" spans="1:7" ht="20.100000000000001" customHeight="1">
      <c r="A41" s="186"/>
      <c r="B41" s="206" t="s">
        <v>620</v>
      </c>
      <c r="C41" s="206"/>
      <c r="D41" s="206"/>
      <c r="E41" s="186"/>
      <c r="F41" s="205"/>
      <c r="G41" s="205"/>
    </row>
    <row r="42" spans="1:7" ht="20.100000000000001" customHeight="1">
      <c r="A42" s="186"/>
      <c r="B42" s="206" t="s">
        <v>622</v>
      </c>
      <c r="C42" s="206"/>
      <c r="D42" s="206"/>
      <c r="E42" s="186"/>
      <c r="F42" s="205"/>
      <c r="G42" s="205"/>
    </row>
    <row r="43" spans="1:7" ht="20.100000000000001" customHeight="1">
      <c r="A43" s="186"/>
      <c r="B43" s="206" t="s">
        <v>621</v>
      </c>
      <c r="C43" s="206"/>
      <c r="D43" s="206"/>
      <c r="E43" s="186"/>
      <c r="F43" s="205"/>
      <c r="G43" s="205"/>
    </row>
    <row r="44" spans="1:7" ht="20.100000000000001" customHeight="1">
      <c r="A44" s="186"/>
      <c r="B44" s="207" t="s">
        <v>623</v>
      </c>
      <c r="C44" s="208"/>
      <c r="D44" s="209"/>
      <c r="E44" s="186"/>
      <c r="F44" s="210"/>
      <c r="G44" s="211"/>
    </row>
    <row r="45" spans="1:7" ht="20.100000000000001" customHeight="1">
      <c r="A45" s="186"/>
      <c r="B45" s="207"/>
      <c r="C45" s="208"/>
      <c r="D45" s="209"/>
      <c r="E45" s="186"/>
      <c r="F45" s="210"/>
      <c r="G45" s="211"/>
    </row>
    <row r="46" spans="1:7" ht="20.100000000000001" customHeight="1">
      <c r="A46" s="186"/>
      <c r="B46" s="206"/>
      <c r="C46" s="206"/>
      <c r="D46" s="206"/>
      <c r="E46" s="186"/>
      <c r="F46" s="205"/>
      <c r="G46" s="205"/>
    </row>
    <row r="47" spans="1:7" ht="20.100000000000001" customHeight="1">
      <c r="A47" s="187"/>
      <c r="B47" s="206"/>
      <c r="C47" s="206"/>
      <c r="D47" s="206"/>
      <c r="E47" s="187"/>
      <c r="F47" s="205"/>
      <c r="G47" s="205"/>
    </row>
    <row r="48" spans="1:7" ht="24" customHeight="1">
      <c r="A48" s="215" t="s">
        <v>29</v>
      </c>
      <c r="B48" s="215"/>
      <c r="C48" s="215"/>
      <c r="D48" s="215"/>
      <c r="E48" s="215"/>
      <c r="F48" s="215"/>
      <c r="G48" s="215"/>
    </row>
    <row r="49" spans="1:7" ht="27" customHeight="1">
      <c r="A49" s="216" t="s">
        <v>13</v>
      </c>
      <c r="B49" s="3" t="s">
        <v>18</v>
      </c>
      <c r="C49" s="3" t="s">
        <v>19</v>
      </c>
      <c r="D49" s="216" t="s">
        <v>6</v>
      </c>
      <c r="E49" s="3" t="s">
        <v>18</v>
      </c>
      <c r="F49" s="218" t="s">
        <v>19</v>
      </c>
      <c r="G49" s="219"/>
    </row>
    <row r="50" spans="1:7" ht="15.95" customHeight="1">
      <c r="A50" s="217"/>
      <c r="B50" s="9">
        <v>13960</v>
      </c>
      <c r="C50" s="10" t="s">
        <v>94</v>
      </c>
      <c r="D50" s="217"/>
      <c r="E50" s="7"/>
      <c r="F50" s="220"/>
      <c r="G50" s="220"/>
    </row>
    <row r="51" spans="1:7" ht="20.100000000000001" customHeight="1">
      <c r="A51" s="217"/>
      <c r="B51" s="9">
        <v>3500</v>
      </c>
      <c r="C51" s="10" t="s">
        <v>624</v>
      </c>
      <c r="D51" s="217"/>
      <c r="E51" s="7"/>
      <c r="F51" s="220"/>
      <c r="G51" s="220"/>
    </row>
    <row r="52" spans="1:7" ht="20.100000000000001" customHeight="1">
      <c r="A52" s="217"/>
      <c r="B52" s="9">
        <v>3400</v>
      </c>
      <c r="C52" s="10" t="s">
        <v>56</v>
      </c>
      <c r="D52" s="217"/>
      <c r="E52" s="7"/>
      <c r="F52" s="221"/>
      <c r="G52" s="222"/>
    </row>
    <row r="53" spans="1:7" ht="20.100000000000001" customHeight="1">
      <c r="A53" s="217"/>
      <c r="B53" s="9">
        <v>6900</v>
      </c>
      <c r="C53" s="10" t="s">
        <v>126</v>
      </c>
      <c r="D53" s="217"/>
      <c r="E53" s="7"/>
      <c r="F53" s="221"/>
      <c r="G53" s="222"/>
    </row>
    <row r="54" spans="1:7" ht="20.100000000000001" customHeight="1">
      <c r="A54" s="217"/>
      <c r="B54" s="9">
        <v>3100</v>
      </c>
      <c r="C54" s="10" t="s">
        <v>625</v>
      </c>
      <c r="D54" s="217"/>
      <c r="E54" s="7"/>
      <c r="F54" s="221"/>
      <c r="G54" s="222"/>
    </row>
    <row r="55" spans="1:7" ht="20.100000000000001" customHeight="1">
      <c r="A55" s="217"/>
      <c r="B55" s="9">
        <v>2400</v>
      </c>
      <c r="C55" s="10" t="s">
        <v>219</v>
      </c>
      <c r="D55" s="217"/>
      <c r="E55" s="7"/>
      <c r="F55" s="221"/>
      <c r="G55" s="222"/>
    </row>
    <row r="56" spans="1:7" ht="20.100000000000001" customHeight="1">
      <c r="A56" s="217"/>
      <c r="B56" s="9"/>
      <c r="C56" s="10"/>
      <c r="D56" s="217"/>
      <c r="E56" s="7"/>
      <c r="F56" s="221"/>
      <c r="G56" s="222"/>
    </row>
    <row r="57" spans="1:7" ht="18" customHeight="1" thickBot="1">
      <c r="A57" s="217"/>
      <c r="B57" s="11"/>
      <c r="C57" s="12"/>
      <c r="D57" s="217"/>
      <c r="E57" s="13"/>
      <c r="F57" s="223"/>
      <c r="G57" s="223"/>
    </row>
    <row r="58" spans="1:7" ht="27.75" customHeight="1" thickTop="1" thickBot="1">
      <c r="A58" s="14" t="s">
        <v>28</v>
      </c>
      <c r="B58" s="15">
        <f>SUM(B50:B57)</f>
        <v>33260</v>
      </c>
      <c r="C58" s="16"/>
      <c r="D58" s="17"/>
      <c r="E58" s="18"/>
      <c r="F58" s="16"/>
      <c r="G58" s="19"/>
    </row>
    <row r="59" spans="1:7" ht="24" customHeight="1">
      <c r="A59" s="224"/>
      <c r="B59" s="224"/>
      <c r="C59" s="224"/>
      <c r="D59" s="224"/>
      <c r="E59" s="224"/>
      <c r="F59" s="224"/>
      <c r="G59" s="224"/>
    </row>
    <row r="60" spans="1:7" ht="54.95" customHeight="1">
      <c r="A60" s="212"/>
      <c r="B60" s="213"/>
      <c r="C60" s="213"/>
      <c r="D60" s="213"/>
      <c r="E60" s="213"/>
      <c r="F60" s="213"/>
      <c r="G60" s="214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B2" sqref="B2:C2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136" t="s">
        <v>25</v>
      </c>
      <c r="B2" s="161" t="s">
        <v>643</v>
      </c>
      <c r="C2" s="162"/>
      <c r="D2" s="136" t="s">
        <v>1</v>
      </c>
      <c r="E2" s="136" t="s">
        <v>26</v>
      </c>
      <c r="F2" s="137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135" t="s">
        <v>24</v>
      </c>
      <c r="F3" s="135"/>
      <c r="G3" s="166"/>
      <c r="H3" s="166"/>
    </row>
    <row r="4" spans="1:8" ht="20.100000000000001" customHeight="1">
      <c r="A4" s="136" t="s">
        <v>2</v>
      </c>
      <c r="B4" s="167"/>
      <c r="C4" s="168"/>
      <c r="D4" s="165"/>
      <c r="E4" s="169" t="s">
        <v>427</v>
      </c>
      <c r="F4" s="170"/>
      <c r="G4" s="171"/>
    </row>
    <row r="5" spans="1:8" ht="20.100000000000001" customHeight="1">
      <c r="A5" s="136" t="s">
        <v>3</v>
      </c>
      <c r="B5" s="172"/>
      <c r="C5" s="173"/>
      <c r="D5" s="165"/>
      <c r="E5" s="174" t="s">
        <v>587</v>
      </c>
      <c r="F5" s="175"/>
      <c r="G5" s="176"/>
    </row>
    <row r="6" spans="1:8" ht="20.100000000000001" customHeight="1">
      <c r="A6" s="136" t="s">
        <v>4</v>
      </c>
      <c r="B6" s="167"/>
      <c r="C6" s="168"/>
      <c r="D6" s="165"/>
      <c r="E6" s="177" t="s">
        <v>588</v>
      </c>
      <c r="F6" s="178"/>
      <c r="G6" s="179"/>
    </row>
    <row r="7" spans="1:8" ht="27.95" customHeight="1">
      <c r="A7" s="134" t="s">
        <v>14</v>
      </c>
      <c r="B7" s="134"/>
      <c r="C7" s="134"/>
      <c r="D7" s="2"/>
      <c r="E7" s="4"/>
      <c r="F7" s="4"/>
      <c r="G7" s="4"/>
    </row>
    <row r="8" spans="1:8" ht="20.100000000000001" customHeight="1">
      <c r="A8" s="169" t="s">
        <v>30</v>
      </c>
      <c r="B8" s="1"/>
      <c r="C8" s="1"/>
      <c r="D8" s="180" t="s">
        <v>5</v>
      </c>
      <c r="E8" s="8" t="s">
        <v>185</v>
      </c>
      <c r="F8" s="137"/>
      <c r="G8" s="5"/>
    </row>
    <row r="9" spans="1:8" ht="20.100000000000001" customHeight="1">
      <c r="A9" s="174"/>
      <c r="B9" s="1"/>
      <c r="C9" s="1"/>
      <c r="D9" s="181"/>
      <c r="E9" s="8" t="s">
        <v>241</v>
      </c>
      <c r="F9" s="137"/>
      <c r="G9" s="137"/>
    </row>
    <row r="10" spans="1:8" ht="20.100000000000001" customHeight="1">
      <c r="A10" s="174"/>
      <c r="B10" s="1"/>
      <c r="C10" s="1"/>
      <c r="D10" s="181"/>
      <c r="E10" s="8" t="s">
        <v>549</v>
      </c>
      <c r="F10" s="137"/>
      <c r="G10" s="137"/>
    </row>
    <row r="11" spans="1:8" ht="20.100000000000001" customHeight="1">
      <c r="A11" s="177"/>
      <c r="B11" s="1"/>
      <c r="C11" s="1"/>
      <c r="D11" s="182"/>
      <c r="E11" s="8"/>
      <c r="F11" s="137"/>
      <c r="G11" s="137"/>
    </row>
    <row r="12" spans="1:8" ht="27.95" customHeight="1">
      <c r="A12" s="134" t="s">
        <v>21</v>
      </c>
      <c r="B12" s="134"/>
      <c r="C12" s="134"/>
      <c r="D12" s="134"/>
      <c r="E12" s="2"/>
      <c r="F12" s="2"/>
      <c r="G12" s="138"/>
    </row>
    <row r="13" spans="1:8" ht="18.95" customHeight="1">
      <c r="A13" s="1"/>
      <c r="B13" s="137" t="s">
        <v>7</v>
      </c>
      <c r="C13" s="137" t="s">
        <v>10</v>
      </c>
      <c r="D13" s="137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>
        <v>0.5</v>
      </c>
      <c r="C14" s="136" t="s">
        <v>628</v>
      </c>
      <c r="D14" s="136">
        <v>6</v>
      </c>
      <c r="E14" s="183"/>
      <c r="F14" s="184"/>
      <c r="G14" s="173"/>
    </row>
    <row r="15" spans="1:8" ht="18.95" customHeight="1">
      <c r="A15" s="186"/>
      <c r="B15" s="6">
        <v>0.49305555555555558</v>
      </c>
      <c r="C15" s="136" t="s">
        <v>627</v>
      </c>
      <c r="D15" s="136">
        <v>4</v>
      </c>
      <c r="E15" s="183"/>
      <c r="F15" s="184"/>
      <c r="G15" s="173"/>
    </row>
    <row r="16" spans="1:8" ht="18.95" customHeight="1">
      <c r="A16" s="186"/>
      <c r="B16" s="6">
        <v>0.5</v>
      </c>
      <c r="C16" s="136" t="s">
        <v>626</v>
      </c>
      <c r="D16" s="136">
        <v>6</v>
      </c>
      <c r="E16" s="183"/>
      <c r="F16" s="184"/>
      <c r="G16" s="173"/>
    </row>
    <row r="17" spans="1:7" ht="18.95" customHeight="1">
      <c r="A17" s="186"/>
      <c r="B17" s="6"/>
      <c r="C17" s="136"/>
      <c r="D17" s="136"/>
      <c r="E17" s="183"/>
      <c r="F17" s="184"/>
      <c r="G17" s="173"/>
    </row>
    <row r="18" spans="1:7" ht="18.95" customHeight="1">
      <c r="A18" s="186"/>
      <c r="B18" s="6"/>
      <c r="C18" s="136"/>
      <c r="D18" s="136"/>
      <c r="E18" s="183"/>
      <c r="F18" s="184"/>
      <c r="G18" s="173"/>
    </row>
    <row r="19" spans="1:7" ht="18.95" customHeight="1">
      <c r="A19" s="186"/>
      <c r="B19" s="6"/>
      <c r="C19" s="136"/>
      <c r="D19" s="136"/>
      <c r="E19" s="183"/>
      <c r="F19" s="184"/>
      <c r="G19" s="173"/>
    </row>
    <row r="20" spans="1:7" ht="18.95" customHeight="1">
      <c r="A20" s="186"/>
      <c r="B20" s="6"/>
      <c r="C20" s="136"/>
      <c r="D20" s="136"/>
      <c r="E20" s="183"/>
      <c r="F20" s="184"/>
      <c r="G20" s="173"/>
    </row>
    <row r="21" spans="1:7" ht="18.95" customHeight="1">
      <c r="A21" s="186"/>
      <c r="B21" s="6"/>
      <c r="C21" s="136"/>
      <c r="D21" s="136"/>
      <c r="E21" s="183"/>
      <c r="F21" s="184"/>
      <c r="G21" s="173"/>
    </row>
    <row r="22" spans="1:7" ht="18.95" customHeight="1">
      <c r="A22" s="187"/>
      <c r="B22" s="6"/>
      <c r="C22" s="136"/>
      <c r="D22" s="136"/>
      <c r="E22" s="183"/>
      <c r="F22" s="184"/>
      <c r="G22" s="173"/>
    </row>
    <row r="23" spans="1:7" ht="20.100000000000001" customHeight="1">
      <c r="A23" s="188" t="s">
        <v>9</v>
      </c>
      <c r="B23" s="6"/>
      <c r="C23" s="136"/>
      <c r="D23" s="136"/>
      <c r="E23" s="189"/>
      <c r="F23" s="189"/>
      <c r="G23" s="189"/>
    </row>
    <row r="24" spans="1:7" ht="21" customHeight="1">
      <c r="A24" s="188"/>
      <c r="B24" s="6"/>
      <c r="C24" s="136"/>
      <c r="D24" s="136"/>
      <c r="E24" s="189"/>
      <c r="F24" s="189"/>
      <c r="G24" s="189"/>
    </row>
    <row r="25" spans="1:7" ht="18.95" customHeight="1">
      <c r="A25" s="188"/>
      <c r="B25" s="6"/>
      <c r="C25" s="136"/>
      <c r="D25" s="136"/>
      <c r="E25" s="189"/>
      <c r="F25" s="189"/>
      <c r="G25" s="189"/>
    </row>
    <row r="26" spans="1:7" ht="18.95" customHeight="1">
      <c r="A26" s="188"/>
      <c r="B26" s="6"/>
      <c r="C26" s="136"/>
      <c r="D26" s="136"/>
      <c r="E26" s="189"/>
      <c r="F26" s="189"/>
      <c r="G26" s="189"/>
    </row>
    <row r="27" spans="1:7" ht="18.95" customHeight="1">
      <c r="A27" s="188"/>
      <c r="B27" s="6"/>
      <c r="C27" s="136"/>
      <c r="D27" s="136"/>
      <c r="E27" s="183"/>
      <c r="F27" s="184"/>
      <c r="G27" s="173"/>
    </row>
    <row r="28" spans="1:7" ht="21.95" customHeight="1">
      <c r="A28" s="188"/>
      <c r="B28" s="6"/>
      <c r="C28" s="136"/>
      <c r="D28" s="136"/>
      <c r="E28" s="189"/>
      <c r="F28" s="189"/>
      <c r="G28" s="189"/>
    </row>
    <row r="29" spans="1:7" ht="26.1" customHeight="1">
      <c r="A29" s="163" t="s">
        <v>20</v>
      </c>
      <c r="B29" s="163"/>
      <c r="C29" s="163"/>
      <c r="D29" s="163"/>
      <c r="E29" s="163"/>
      <c r="F29" s="163"/>
      <c r="G29" s="163"/>
    </row>
    <row r="30" spans="1:7" ht="18.95" customHeight="1">
      <c r="A30" s="188" t="s">
        <v>13</v>
      </c>
      <c r="B30" s="191" t="s">
        <v>629</v>
      </c>
      <c r="C30" s="192"/>
      <c r="D30" s="188" t="s">
        <v>35</v>
      </c>
      <c r="E30" s="193"/>
      <c r="F30" s="194"/>
      <c r="G30" s="195"/>
    </row>
    <row r="31" spans="1:7" ht="18" customHeight="1">
      <c r="A31" s="188"/>
      <c r="B31" s="196" t="s">
        <v>630</v>
      </c>
      <c r="C31" s="196"/>
      <c r="D31" s="188"/>
      <c r="E31" s="197"/>
      <c r="F31" s="198"/>
      <c r="G31" s="199"/>
    </row>
    <row r="32" spans="1:7" ht="18" customHeight="1">
      <c r="A32" s="188"/>
      <c r="B32" s="196" t="s">
        <v>631</v>
      </c>
      <c r="C32" s="196"/>
      <c r="D32" s="188"/>
      <c r="E32" s="197"/>
      <c r="F32" s="198"/>
      <c r="G32" s="199"/>
    </row>
    <row r="33" spans="1:7" ht="18" customHeight="1">
      <c r="A33" s="188"/>
      <c r="B33" s="196" t="s">
        <v>632</v>
      </c>
      <c r="C33" s="196"/>
      <c r="D33" s="188"/>
      <c r="E33" s="197"/>
      <c r="F33" s="198"/>
      <c r="G33" s="199"/>
    </row>
    <row r="34" spans="1:7" ht="18" customHeight="1">
      <c r="A34" s="188"/>
      <c r="B34" s="201"/>
      <c r="C34" s="201"/>
      <c r="D34" s="188"/>
      <c r="E34" s="197"/>
      <c r="F34" s="198"/>
      <c r="G34" s="199"/>
    </row>
    <row r="35" spans="1:7" ht="18.95" customHeight="1">
      <c r="A35" s="188"/>
      <c r="B35" s="201"/>
      <c r="C35" s="201"/>
      <c r="D35" s="188"/>
      <c r="E35" s="197"/>
      <c r="F35" s="198"/>
      <c r="G35" s="199"/>
    </row>
    <row r="36" spans="1:7" ht="24" customHeight="1">
      <c r="A36" s="190" t="s">
        <v>17</v>
      </c>
      <c r="B36" s="190"/>
      <c r="C36" s="190"/>
      <c r="D36" s="190"/>
      <c r="E36" s="190"/>
      <c r="F36" s="190"/>
      <c r="G36" s="190"/>
    </row>
    <row r="37" spans="1:7" ht="27" customHeight="1">
      <c r="A37" s="185" t="s">
        <v>13</v>
      </c>
      <c r="B37" s="193" t="s">
        <v>27</v>
      </c>
      <c r="C37" s="195"/>
      <c r="D37" s="185" t="s">
        <v>6</v>
      </c>
      <c r="E37" s="193" t="s">
        <v>27</v>
      </c>
      <c r="F37" s="194"/>
      <c r="G37" s="195"/>
    </row>
    <row r="38" spans="1:7" ht="15.95" customHeight="1">
      <c r="A38" s="187"/>
      <c r="B38" s="202"/>
      <c r="C38" s="203"/>
      <c r="D38" s="187"/>
      <c r="E38" s="202"/>
      <c r="F38" s="204"/>
      <c r="G38" s="203"/>
    </row>
    <row r="39" spans="1:7" ht="27" customHeight="1">
      <c r="A39" s="190" t="s">
        <v>609</v>
      </c>
      <c r="B39" s="190"/>
      <c r="C39" s="190"/>
      <c r="D39" s="190"/>
      <c r="E39" s="190"/>
      <c r="F39" s="190"/>
      <c r="G39" s="190"/>
    </row>
    <row r="40" spans="1:7" ht="20.100000000000001" customHeight="1">
      <c r="A40" s="185" t="s">
        <v>13</v>
      </c>
      <c r="B40" s="206" t="s">
        <v>633</v>
      </c>
      <c r="C40" s="206"/>
      <c r="D40" s="206"/>
      <c r="E40" s="185" t="s">
        <v>6</v>
      </c>
      <c r="F40" s="205"/>
      <c r="G40" s="205"/>
    </row>
    <row r="41" spans="1:7" ht="20.100000000000001" customHeight="1">
      <c r="A41" s="186"/>
      <c r="B41" s="206" t="s">
        <v>634</v>
      </c>
      <c r="C41" s="206"/>
      <c r="D41" s="206"/>
      <c r="E41" s="186"/>
      <c r="F41" s="205"/>
      <c r="G41" s="205"/>
    </row>
    <row r="42" spans="1:7" ht="20.100000000000001" customHeight="1">
      <c r="A42" s="186"/>
      <c r="B42" s="206" t="s">
        <v>635</v>
      </c>
      <c r="C42" s="206"/>
      <c r="D42" s="206"/>
      <c r="E42" s="186"/>
      <c r="F42" s="205"/>
      <c r="G42" s="205"/>
    </row>
    <row r="43" spans="1:7" ht="20.100000000000001" customHeight="1">
      <c r="A43" s="186"/>
      <c r="B43" s="206" t="s">
        <v>636</v>
      </c>
      <c r="C43" s="206"/>
      <c r="D43" s="206"/>
      <c r="E43" s="186"/>
      <c r="F43" s="205"/>
      <c r="G43" s="205"/>
    </row>
    <row r="44" spans="1:7" ht="20.100000000000001" customHeight="1">
      <c r="A44" s="186"/>
      <c r="B44" s="207" t="s">
        <v>637</v>
      </c>
      <c r="C44" s="208"/>
      <c r="D44" s="209"/>
      <c r="E44" s="186"/>
      <c r="F44" s="210"/>
      <c r="G44" s="211"/>
    </row>
    <row r="45" spans="1:7" ht="20.100000000000001" customHeight="1">
      <c r="A45" s="186"/>
      <c r="B45" s="207" t="s">
        <v>638</v>
      </c>
      <c r="C45" s="208"/>
      <c r="D45" s="209"/>
      <c r="E45" s="186"/>
      <c r="F45" s="210"/>
      <c r="G45" s="211"/>
    </row>
    <row r="46" spans="1:7" ht="20.100000000000001" customHeight="1">
      <c r="A46" s="186"/>
      <c r="B46" s="206" t="s">
        <v>639</v>
      </c>
      <c r="C46" s="206"/>
      <c r="D46" s="206"/>
      <c r="E46" s="186"/>
      <c r="F46" s="205"/>
      <c r="G46" s="205"/>
    </row>
    <row r="47" spans="1:7" ht="20.100000000000001" customHeight="1">
      <c r="A47" s="187"/>
      <c r="B47" s="206"/>
      <c r="C47" s="206"/>
      <c r="D47" s="206"/>
      <c r="E47" s="187"/>
      <c r="F47" s="205"/>
      <c r="G47" s="205"/>
    </row>
    <row r="48" spans="1:7" ht="24" customHeight="1">
      <c r="A48" s="215" t="s">
        <v>29</v>
      </c>
      <c r="B48" s="215"/>
      <c r="C48" s="215"/>
      <c r="D48" s="215"/>
      <c r="E48" s="215"/>
      <c r="F48" s="215"/>
      <c r="G48" s="215"/>
    </row>
    <row r="49" spans="1:7" ht="27" customHeight="1">
      <c r="A49" s="216" t="s">
        <v>13</v>
      </c>
      <c r="B49" s="3" t="s">
        <v>18</v>
      </c>
      <c r="C49" s="3" t="s">
        <v>19</v>
      </c>
      <c r="D49" s="216" t="s">
        <v>6</v>
      </c>
      <c r="E49" s="3" t="s">
        <v>18</v>
      </c>
      <c r="F49" s="218" t="s">
        <v>19</v>
      </c>
      <c r="G49" s="219"/>
    </row>
    <row r="50" spans="1:7" ht="15.95" customHeight="1">
      <c r="A50" s="217"/>
      <c r="B50" s="9">
        <v>2500</v>
      </c>
      <c r="C50" s="10" t="s">
        <v>640</v>
      </c>
      <c r="D50" s="217"/>
      <c r="E50" s="7">
        <v>2010</v>
      </c>
      <c r="F50" s="220" t="s">
        <v>641</v>
      </c>
      <c r="G50" s="220"/>
    </row>
    <row r="51" spans="1:7" ht="20.100000000000001" customHeight="1">
      <c r="A51" s="217"/>
      <c r="B51" s="9"/>
      <c r="C51" s="10"/>
      <c r="D51" s="217"/>
      <c r="E51" s="7"/>
      <c r="F51" s="220"/>
      <c r="G51" s="220"/>
    </row>
    <row r="52" spans="1:7" ht="20.100000000000001" customHeight="1">
      <c r="A52" s="217"/>
      <c r="B52" s="9"/>
      <c r="C52" s="10"/>
      <c r="D52" s="217"/>
      <c r="E52" s="7"/>
      <c r="F52" s="221"/>
      <c r="G52" s="222"/>
    </row>
    <row r="53" spans="1:7" ht="20.100000000000001" customHeight="1">
      <c r="A53" s="217"/>
      <c r="B53" s="9"/>
      <c r="C53" s="10"/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20.100000000000001" customHeight="1">
      <c r="A56" s="217"/>
      <c r="B56" s="9"/>
      <c r="C56" s="10"/>
      <c r="D56" s="217"/>
      <c r="E56" s="7"/>
      <c r="F56" s="221"/>
      <c r="G56" s="222"/>
    </row>
    <row r="57" spans="1:7" ht="18" customHeight="1" thickBot="1">
      <c r="A57" s="217"/>
      <c r="B57" s="11"/>
      <c r="C57" s="12"/>
      <c r="D57" s="217"/>
      <c r="E57" s="13"/>
      <c r="F57" s="223"/>
      <c r="G57" s="223"/>
    </row>
    <row r="58" spans="1:7" ht="27.75" customHeight="1" thickTop="1" thickBot="1">
      <c r="A58" s="14" t="s">
        <v>28</v>
      </c>
      <c r="B58" s="15">
        <v>4510</v>
      </c>
      <c r="C58" s="16"/>
      <c r="D58" s="17"/>
      <c r="E58" s="18"/>
      <c r="F58" s="16"/>
      <c r="G58" s="19"/>
    </row>
    <row r="59" spans="1:7" ht="24" customHeight="1">
      <c r="A59" s="224"/>
      <c r="B59" s="224"/>
      <c r="C59" s="224"/>
      <c r="D59" s="224"/>
      <c r="E59" s="224"/>
      <c r="F59" s="224"/>
      <c r="G59" s="224"/>
    </row>
    <row r="60" spans="1:7" ht="54.95" customHeight="1">
      <c r="A60" s="212"/>
      <c r="B60" s="213"/>
      <c r="C60" s="213"/>
      <c r="D60" s="213"/>
      <c r="E60" s="213"/>
      <c r="F60" s="213"/>
      <c r="G60" s="214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topLeftCell="A28" zoomScale="85" zoomScaleNormal="85" zoomScalePageLayoutView="150" workbookViewId="0">
      <selection activeCell="F44" sqref="F44:G44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141" t="s">
        <v>25</v>
      </c>
      <c r="B2" s="161" t="s">
        <v>644</v>
      </c>
      <c r="C2" s="162"/>
      <c r="D2" s="141" t="s">
        <v>1</v>
      </c>
      <c r="E2" s="141" t="s">
        <v>26</v>
      </c>
      <c r="F2" s="142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139" t="s">
        <v>24</v>
      </c>
      <c r="F3" s="139"/>
      <c r="G3" s="166"/>
      <c r="H3" s="166"/>
    </row>
    <row r="4" spans="1:8" ht="20.100000000000001" customHeight="1">
      <c r="A4" s="141" t="s">
        <v>2</v>
      </c>
      <c r="B4" s="167">
        <v>1089800</v>
      </c>
      <c r="C4" s="168"/>
      <c r="D4" s="165"/>
      <c r="E4" s="169" t="s">
        <v>427</v>
      </c>
      <c r="F4" s="170"/>
      <c r="G4" s="171"/>
    </row>
    <row r="5" spans="1:8" ht="20.100000000000001" customHeight="1">
      <c r="A5" s="141" t="s">
        <v>3</v>
      </c>
      <c r="B5" s="172">
        <f>B6-B4</f>
        <v>1334450</v>
      </c>
      <c r="C5" s="173"/>
      <c r="D5" s="165"/>
      <c r="E5" s="174" t="s">
        <v>587</v>
      </c>
      <c r="F5" s="175"/>
      <c r="G5" s="176"/>
    </row>
    <row r="6" spans="1:8" ht="20.100000000000001" customHeight="1">
      <c r="A6" s="141" t="s">
        <v>4</v>
      </c>
      <c r="B6" s="167">
        <f>2355700+68550</f>
        <v>2424250</v>
      </c>
      <c r="C6" s="168"/>
      <c r="D6" s="165"/>
      <c r="E6" s="177" t="s">
        <v>588</v>
      </c>
      <c r="F6" s="178"/>
      <c r="G6" s="179"/>
    </row>
    <row r="7" spans="1:8" ht="27.95" customHeight="1">
      <c r="A7" s="143" t="s">
        <v>14</v>
      </c>
      <c r="B7" s="143"/>
      <c r="C7" s="143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666</v>
      </c>
      <c r="C8" s="1">
        <v>4</v>
      </c>
      <c r="D8" s="180" t="s">
        <v>5</v>
      </c>
      <c r="E8" s="8" t="s">
        <v>185</v>
      </c>
      <c r="F8" s="142"/>
      <c r="G8" s="5"/>
    </row>
    <row r="9" spans="1:8" ht="20.100000000000001" customHeight="1">
      <c r="A9" s="174"/>
      <c r="B9" s="1" t="s">
        <v>63</v>
      </c>
      <c r="C9" s="1">
        <v>8</v>
      </c>
      <c r="D9" s="181"/>
      <c r="E9" s="1" t="s">
        <v>576</v>
      </c>
      <c r="F9" s="142"/>
      <c r="G9" s="142"/>
    </row>
    <row r="10" spans="1:8" ht="20.100000000000001" customHeight="1">
      <c r="A10" s="174"/>
      <c r="B10" s="1" t="s">
        <v>95</v>
      </c>
      <c r="C10" s="1">
        <v>4</v>
      </c>
      <c r="D10" s="181"/>
      <c r="E10" s="8" t="s">
        <v>645</v>
      </c>
      <c r="F10" s="142"/>
      <c r="G10" s="142"/>
    </row>
    <row r="11" spans="1:8" ht="20.100000000000001" customHeight="1">
      <c r="A11" s="177"/>
      <c r="B11" s="1" t="s">
        <v>135</v>
      </c>
      <c r="C11" s="1" t="s">
        <v>667</v>
      </c>
      <c r="D11" s="182"/>
      <c r="E11" s="8"/>
      <c r="F11" s="142"/>
      <c r="G11" s="142"/>
    </row>
    <row r="12" spans="1:8" ht="27.95" customHeight="1">
      <c r="A12" s="143" t="s">
        <v>21</v>
      </c>
      <c r="B12" s="143"/>
      <c r="C12" s="143"/>
      <c r="D12" s="143"/>
      <c r="E12" s="2"/>
      <c r="F12" s="2"/>
      <c r="G12" s="140"/>
    </row>
    <row r="13" spans="1:8" ht="18.95" customHeight="1">
      <c r="A13" s="1"/>
      <c r="B13" s="142" t="s">
        <v>7</v>
      </c>
      <c r="C13" s="142" t="s">
        <v>10</v>
      </c>
      <c r="D13" s="142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>
        <v>0.47916666666666669</v>
      </c>
      <c r="C14" s="141" t="s">
        <v>649</v>
      </c>
      <c r="D14" s="141">
        <v>8</v>
      </c>
      <c r="E14" s="183"/>
      <c r="F14" s="184"/>
      <c r="G14" s="173"/>
    </row>
    <row r="15" spans="1:8" ht="18.95" customHeight="1">
      <c r="A15" s="186"/>
      <c r="B15" s="6">
        <v>0.5</v>
      </c>
      <c r="C15" s="141" t="s">
        <v>648</v>
      </c>
      <c r="D15" s="141">
        <v>3</v>
      </c>
      <c r="E15" s="183"/>
      <c r="F15" s="184"/>
      <c r="G15" s="173"/>
    </row>
    <row r="16" spans="1:8" ht="18.95" customHeight="1">
      <c r="A16" s="186"/>
      <c r="B16" s="6">
        <v>0.45833333333333331</v>
      </c>
      <c r="C16" s="141" t="s">
        <v>647</v>
      </c>
      <c r="D16" s="141">
        <v>2</v>
      </c>
      <c r="E16" s="183"/>
      <c r="F16" s="184"/>
      <c r="G16" s="173"/>
    </row>
    <row r="17" spans="1:7" ht="18.95" customHeight="1">
      <c r="A17" s="186"/>
      <c r="B17" s="6">
        <v>0.47916666666666669</v>
      </c>
      <c r="C17" s="141" t="s">
        <v>646</v>
      </c>
      <c r="D17" s="141">
        <v>3</v>
      </c>
      <c r="E17" s="183"/>
      <c r="F17" s="184"/>
      <c r="G17" s="173"/>
    </row>
    <row r="18" spans="1:7" ht="18.95" customHeight="1">
      <c r="A18" s="186"/>
      <c r="B18" s="6"/>
      <c r="C18" s="141"/>
      <c r="D18" s="141"/>
      <c r="E18" s="183"/>
      <c r="F18" s="184"/>
      <c r="G18" s="173"/>
    </row>
    <row r="19" spans="1:7" ht="18.95" customHeight="1">
      <c r="A19" s="186"/>
      <c r="B19" s="6"/>
      <c r="C19" s="141"/>
      <c r="D19" s="141"/>
      <c r="E19" s="183"/>
      <c r="F19" s="184"/>
      <c r="G19" s="173"/>
    </row>
    <row r="20" spans="1:7" ht="18.95" customHeight="1">
      <c r="A20" s="186"/>
      <c r="B20" s="6"/>
      <c r="C20" s="141"/>
      <c r="D20" s="141"/>
      <c r="E20" s="183"/>
      <c r="F20" s="184"/>
      <c r="G20" s="173"/>
    </row>
    <row r="21" spans="1:7" ht="18.95" customHeight="1">
      <c r="A21" s="186"/>
      <c r="B21" s="6"/>
      <c r="C21" s="141"/>
      <c r="D21" s="141"/>
      <c r="E21" s="183"/>
      <c r="F21" s="184"/>
      <c r="G21" s="173"/>
    </row>
    <row r="22" spans="1:7" ht="18.95" customHeight="1">
      <c r="A22" s="187"/>
      <c r="B22" s="6"/>
      <c r="C22" s="141"/>
      <c r="D22" s="141"/>
      <c r="E22" s="183"/>
      <c r="F22" s="184"/>
      <c r="G22" s="173"/>
    </row>
    <row r="23" spans="1:7" ht="20.100000000000001" customHeight="1">
      <c r="A23" s="188" t="s">
        <v>9</v>
      </c>
      <c r="B23" s="6"/>
      <c r="C23" s="141"/>
      <c r="D23" s="141"/>
      <c r="E23" s="189"/>
      <c r="F23" s="189"/>
      <c r="G23" s="189"/>
    </row>
    <row r="24" spans="1:7" ht="21" customHeight="1">
      <c r="A24" s="188"/>
      <c r="B24" s="6"/>
      <c r="C24" s="141"/>
      <c r="D24" s="141"/>
      <c r="E24" s="189"/>
      <c r="F24" s="189"/>
      <c r="G24" s="189"/>
    </row>
    <row r="25" spans="1:7" ht="18.95" customHeight="1">
      <c r="A25" s="188"/>
      <c r="B25" s="6"/>
      <c r="C25" s="141"/>
      <c r="D25" s="141"/>
      <c r="E25" s="189"/>
      <c r="F25" s="189"/>
      <c r="G25" s="189"/>
    </row>
    <row r="26" spans="1:7" ht="18.95" customHeight="1">
      <c r="A26" s="188"/>
      <c r="B26" s="6"/>
      <c r="C26" s="141"/>
      <c r="D26" s="141"/>
      <c r="E26" s="189"/>
      <c r="F26" s="189"/>
      <c r="G26" s="189"/>
    </row>
    <row r="27" spans="1:7" ht="18.95" customHeight="1">
      <c r="A27" s="188"/>
      <c r="B27" s="6"/>
      <c r="C27" s="141"/>
      <c r="D27" s="141"/>
      <c r="E27" s="183"/>
      <c r="F27" s="184"/>
      <c r="G27" s="173"/>
    </row>
    <row r="28" spans="1:7" ht="21.95" customHeight="1">
      <c r="A28" s="188"/>
      <c r="B28" s="6"/>
      <c r="C28" s="141"/>
      <c r="D28" s="141"/>
      <c r="E28" s="189"/>
      <c r="F28" s="189"/>
      <c r="G28" s="189"/>
    </row>
    <row r="29" spans="1:7" ht="26.1" customHeight="1">
      <c r="A29" s="163" t="s">
        <v>20</v>
      </c>
      <c r="B29" s="163"/>
      <c r="C29" s="163"/>
      <c r="D29" s="163"/>
      <c r="E29" s="163"/>
      <c r="F29" s="163"/>
      <c r="G29" s="163"/>
    </row>
    <row r="30" spans="1:7" ht="18.95" customHeight="1">
      <c r="A30" s="188" t="s">
        <v>13</v>
      </c>
      <c r="B30" s="191" t="s">
        <v>650</v>
      </c>
      <c r="C30" s="192"/>
      <c r="D30" s="188" t="s">
        <v>35</v>
      </c>
      <c r="E30" s="193" t="s">
        <v>668</v>
      </c>
      <c r="F30" s="194"/>
      <c r="G30" s="195"/>
    </row>
    <row r="31" spans="1:7" ht="18" customHeight="1">
      <c r="A31" s="188"/>
      <c r="B31" s="196" t="s">
        <v>651</v>
      </c>
      <c r="C31" s="196"/>
      <c r="D31" s="188"/>
      <c r="E31" s="197" t="s">
        <v>669</v>
      </c>
      <c r="F31" s="198"/>
      <c r="G31" s="199"/>
    </row>
    <row r="32" spans="1:7" ht="18" customHeight="1">
      <c r="A32" s="188"/>
      <c r="B32" s="196" t="s">
        <v>652</v>
      </c>
      <c r="C32" s="196"/>
      <c r="D32" s="188"/>
      <c r="E32" s="197" t="s">
        <v>670</v>
      </c>
      <c r="F32" s="198"/>
      <c r="G32" s="199"/>
    </row>
    <row r="33" spans="1:7" ht="18" customHeight="1">
      <c r="A33" s="188"/>
      <c r="B33" s="196" t="s">
        <v>653</v>
      </c>
      <c r="C33" s="196"/>
      <c r="D33" s="188"/>
      <c r="E33" s="197" t="s">
        <v>671</v>
      </c>
      <c r="F33" s="198"/>
      <c r="G33" s="199"/>
    </row>
    <row r="34" spans="1:7" ht="18" customHeight="1">
      <c r="A34" s="188"/>
      <c r="B34" s="225" t="s">
        <v>654</v>
      </c>
      <c r="C34" s="225"/>
      <c r="D34" s="188"/>
      <c r="E34" s="197" t="s">
        <v>672</v>
      </c>
      <c r="F34" s="198"/>
      <c r="G34" s="199"/>
    </row>
    <row r="35" spans="1:7" ht="18.95" customHeight="1">
      <c r="A35" s="188"/>
      <c r="B35" s="201"/>
      <c r="C35" s="201"/>
      <c r="D35" s="188"/>
      <c r="E35" s="197"/>
      <c r="F35" s="198"/>
      <c r="G35" s="199"/>
    </row>
    <row r="36" spans="1:7" ht="24" customHeight="1">
      <c r="A36" s="190" t="s">
        <v>17</v>
      </c>
      <c r="B36" s="190"/>
      <c r="C36" s="190"/>
      <c r="D36" s="190"/>
      <c r="E36" s="190"/>
      <c r="F36" s="190"/>
      <c r="G36" s="190"/>
    </row>
    <row r="37" spans="1:7" ht="27" customHeight="1">
      <c r="A37" s="185" t="s">
        <v>13</v>
      </c>
      <c r="B37" s="193" t="s">
        <v>27</v>
      </c>
      <c r="C37" s="195"/>
      <c r="D37" s="185" t="s">
        <v>6</v>
      </c>
      <c r="E37" s="193" t="s">
        <v>27</v>
      </c>
      <c r="F37" s="194"/>
      <c r="G37" s="195"/>
    </row>
    <row r="38" spans="1:7" ht="15.95" customHeight="1">
      <c r="A38" s="187"/>
      <c r="B38" s="202"/>
      <c r="C38" s="203"/>
      <c r="D38" s="187"/>
      <c r="E38" s="202"/>
      <c r="F38" s="204"/>
      <c r="G38" s="203"/>
    </row>
    <row r="39" spans="1:7" ht="27" customHeight="1">
      <c r="A39" s="190" t="s">
        <v>609</v>
      </c>
      <c r="B39" s="190"/>
      <c r="C39" s="190"/>
      <c r="D39" s="190"/>
      <c r="E39" s="190"/>
      <c r="F39" s="190"/>
      <c r="G39" s="190"/>
    </row>
    <row r="40" spans="1:7" ht="20.100000000000001" customHeight="1">
      <c r="A40" s="185" t="s">
        <v>13</v>
      </c>
      <c r="B40" s="206" t="s">
        <v>655</v>
      </c>
      <c r="C40" s="206"/>
      <c r="D40" s="206"/>
      <c r="E40" s="185" t="s">
        <v>6</v>
      </c>
      <c r="F40" s="205" t="s">
        <v>673</v>
      </c>
      <c r="G40" s="205"/>
    </row>
    <row r="41" spans="1:7" ht="20.100000000000001" customHeight="1">
      <c r="A41" s="186"/>
      <c r="B41" s="206" t="s">
        <v>656</v>
      </c>
      <c r="C41" s="206"/>
      <c r="D41" s="206"/>
      <c r="E41" s="186"/>
      <c r="F41" s="205" t="s">
        <v>674</v>
      </c>
      <c r="G41" s="205"/>
    </row>
    <row r="42" spans="1:7" ht="20.100000000000001" customHeight="1">
      <c r="A42" s="186"/>
      <c r="B42" s="206" t="s">
        <v>657</v>
      </c>
      <c r="C42" s="206"/>
      <c r="D42" s="206"/>
      <c r="E42" s="186"/>
      <c r="F42" s="205" t="s">
        <v>675</v>
      </c>
      <c r="G42" s="205"/>
    </row>
    <row r="43" spans="1:7" ht="20.100000000000001" customHeight="1">
      <c r="A43" s="186"/>
      <c r="B43" s="206" t="s">
        <v>658</v>
      </c>
      <c r="C43" s="206"/>
      <c r="D43" s="206"/>
      <c r="E43" s="186"/>
      <c r="F43" s="205" t="s">
        <v>676</v>
      </c>
      <c r="G43" s="205"/>
    </row>
    <row r="44" spans="1:7" ht="20.100000000000001" customHeight="1">
      <c r="A44" s="186"/>
      <c r="B44" s="207" t="s">
        <v>659</v>
      </c>
      <c r="C44" s="208"/>
      <c r="D44" s="209"/>
      <c r="E44" s="186"/>
      <c r="F44" s="210"/>
      <c r="G44" s="211"/>
    </row>
    <row r="45" spans="1:7" ht="20.100000000000001" customHeight="1">
      <c r="A45" s="186"/>
      <c r="B45" s="207" t="s">
        <v>658</v>
      </c>
      <c r="C45" s="208"/>
      <c r="D45" s="209"/>
      <c r="E45" s="186"/>
      <c r="F45" s="210"/>
      <c r="G45" s="211"/>
    </row>
    <row r="46" spans="1:7" ht="20.100000000000001" customHeight="1">
      <c r="A46" s="186"/>
      <c r="B46" s="206" t="s">
        <v>660</v>
      </c>
      <c r="C46" s="206"/>
      <c r="D46" s="206"/>
      <c r="E46" s="186"/>
      <c r="F46" s="205"/>
      <c r="G46" s="205"/>
    </row>
    <row r="47" spans="1:7" ht="20.100000000000001" customHeight="1">
      <c r="A47" s="187"/>
      <c r="B47" s="206" t="s">
        <v>661</v>
      </c>
      <c r="C47" s="206"/>
      <c r="D47" s="206"/>
      <c r="E47" s="187"/>
      <c r="F47" s="205"/>
      <c r="G47" s="205"/>
    </row>
    <row r="48" spans="1:7" ht="24" customHeight="1">
      <c r="A48" s="215" t="s">
        <v>29</v>
      </c>
      <c r="B48" s="215"/>
      <c r="C48" s="215"/>
      <c r="D48" s="215"/>
      <c r="E48" s="215"/>
      <c r="F48" s="215"/>
      <c r="G48" s="215"/>
    </row>
    <row r="49" spans="1:7" ht="27" customHeight="1">
      <c r="A49" s="216" t="s">
        <v>13</v>
      </c>
      <c r="B49" s="3" t="s">
        <v>18</v>
      </c>
      <c r="C49" s="3" t="s">
        <v>19</v>
      </c>
      <c r="D49" s="216" t="s">
        <v>6</v>
      </c>
      <c r="E49" s="3" t="s">
        <v>18</v>
      </c>
      <c r="F49" s="218" t="s">
        <v>19</v>
      </c>
      <c r="G49" s="219"/>
    </row>
    <row r="50" spans="1:7" ht="15.95" customHeight="1">
      <c r="A50" s="217"/>
      <c r="B50" s="9">
        <v>12000</v>
      </c>
      <c r="C50" s="10" t="s">
        <v>662</v>
      </c>
      <c r="D50" s="217"/>
      <c r="E50" s="7">
        <v>12000</v>
      </c>
      <c r="F50" s="220" t="s">
        <v>665</v>
      </c>
      <c r="G50" s="220"/>
    </row>
    <row r="51" spans="1:7" ht="20.100000000000001" customHeight="1">
      <c r="A51" s="217"/>
      <c r="B51" s="9">
        <v>2000</v>
      </c>
      <c r="C51" s="10" t="s">
        <v>219</v>
      </c>
      <c r="D51" s="217"/>
      <c r="E51" s="7"/>
      <c r="F51" s="220"/>
      <c r="G51" s="220"/>
    </row>
    <row r="52" spans="1:7" ht="20.100000000000001" customHeight="1">
      <c r="A52" s="217"/>
      <c r="B52" s="9">
        <v>3600</v>
      </c>
      <c r="C52" s="10" t="s">
        <v>663</v>
      </c>
      <c r="D52" s="217"/>
      <c r="E52" s="7"/>
      <c r="F52" s="221"/>
      <c r="G52" s="222"/>
    </row>
    <row r="53" spans="1:7" ht="20.100000000000001" customHeight="1">
      <c r="A53" s="217"/>
      <c r="B53" s="9">
        <v>2550</v>
      </c>
      <c r="C53" s="10" t="s">
        <v>664</v>
      </c>
      <c r="D53" s="217"/>
      <c r="E53" s="7"/>
      <c r="F53" s="221"/>
      <c r="G53" s="222"/>
    </row>
    <row r="54" spans="1:7" ht="20.100000000000001" customHeight="1">
      <c r="A54" s="217"/>
      <c r="B54" s="9">
        <v>2000</v>
      </c>
      <c r="C54" s="10" t="s">
        <v>625</v>
      </c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20.100000000000001" customHeight="1">
      <c r="A56" s="217"/>
      <c r="B56" s="9"/>
      <c r="C56" s="10"/>
      <c r="D56" s="217"/>
      <c r="E56" s="7"/>
      <c r="F56" s="221"/>
      <c r="G56" s="222"/>
    </row>
    <row r="57" spans="1:7" ht="18" customHeight="1" thickBot="1">
      <c r="A57" s="217"/>
      <c r="B57" s="11"/>
      <c r="C57" s="12"/>
      <c r="D57" s="217"/>
      <c r="E57" s="13"/>
      <c r="F57" s="223"/>
      <c r="G57" s="223"/>
    </row>
    <row r="58" spans="1:7" ht="27.75" customHeight="1" thickTop="1" thickBot="1">
      <c r="A58" s="14" t="s">
        <v>28</v>
      </c>
      <c r="B58" s="15">
        <v>34150</v>
      </c>
      <c r="C58" s="16"/>
      <c r="D58" s="17"/>
      <c r="E58" s="18"/>
      <c r="F58" s="16"/>
      <c r="G58" s="19"/>
    </row>
    <row r="59" spans="1:7" ht="24" customHeight="1">
      <c r="A59" s="224"/>
      <c r="B59" s="224"/>
      <c r="C59" s="224"/>
      <c r="D59" s="224"/>
      <c r="E59" s="224"/>
      <c r="F59" s="224"/>
      <c r="G59" s="224"/>
    </row>
    <row r="60" spans="1:7" ht="54.95" customHeight="1">
      <c r="A60" s="212"/>
      <c r="B60" s="213"/>
      <c r="C60" s="213"/>
      <c r="D60" s="213"/>
      <c r="E60" s="213"/>
      <c r="F60" s="213"/>
      <c r="G60" s="214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topLeftCell="A28" zoomScale="85" zoomScaleNormal="85" zoomScalePageLayoutView="150" workbookViewId="0">
      <selection activeCell="B58" sqref="B5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146" t="s">
        <v>25</v>
      </c>
      <c r="B2" s="161" t="s">
        <v>677</v>
      </c>
      <c r="C2" s="162"/>
      <c r="D2" s="146" t="s">
        <v>1</v>
      </c>
      <c r="E2" s="146" t="s">
        <v>26</v>
      </c>
      <c r="F2" s="147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145" t="s">
        <v>24</v>
      </c>
      <c r="F3" s="145"/>
      <c r="G3" s="166"/>
      <c r="H3" s="166"/>
    </row>
    <row r="4" spans="1:8" ht="20.100000000000001" customHeight="1">
      <c r="A4" s="146" t="s">
        <v>2</v>
      </c>
      <c r="B4" s="167">
        <v>1775700</v>
      </c>
      <c r="C4" s="168"/>
      <c r="D4" s="165"/>
      <c r="E4" s="169" t="s">
        <v>427</v>
      </c>
      <c r="F4" s="170"/>
      <c r="G4" s="171"/>
    </row>
    <row r="5" spans="1:8" ht="20.100000000000001" customHeight="1">
      <c r="A5" s="146" t="s">
        <v>3</v>
      </c>
      <c r="B5" s="172">
        <f>B6-B4</f>
        <v>977400</v>
      </c>
      <c r="C5" s="173"/>
      <c r="D5" s="165"/>
      <c r="E5" s="174" t="s">
        <v>587</v>
      </c>
      <c r="F5" s="175"/>
      <c r="G5" s="176"/>
    </row>
    <row r="6" spans="1:8" ht="20.100000000000001" customHeight="1">
      <c r="A6" s="146" t="s">
        <v>4</v>
      </c>
      <c r="B6" s="167">
        <v>2753100</v>
      </c>
      <c r="C6" s="168"/>
      <c r="D6" s="165"/>
      <c r="E6" s="177" t="s">
        <v>588</v>
      </c>
      <c r="F6" s="178"/>
      <c r="G6" s="179"/>
    </row>
    <row r="7" spans="1:8" ht="27.95" customHeight="1">
      <c r="A7" s="144" t="s">
        <v>14</v>
      </c>
      <c r="B7" s="144"/>
      <c r="C7" s="144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695</v>
      </c>
      <c r="C8" s="1">
        <v>6</v>
      </c>
      <c r="D8" s="180" t="s">
        <v>5</v>
      </c>
      <c r="E8" s="8" t="s">
        <v>683</v>
      </c>
      <c r="F8" s="147"/>
      <c r="G8" s="5"/>
    </row>
    <row r="9" spans="1:8" ht="20.100000000000001" customHeight="1">
      <c r="A9" s="174"/>
      <c r="B9" s="1" t="s">
        <v>696</v>
      </c>
      <c r="C9" s="1">
        <v>8</v>
      </c>
      <c r="D9" s="181"/>
      <c r="E9" s="1" t="s">
        <v>682</v>
      </c>
      <c r="F9" s="147"/>
      <c r="G9" s="147"/>
    </row>
    <row r="10" spans="1:8" ht="20.100000000000001" customHeight="1">
      <c r="A10" s="174"/>
      <c r="B10" s="1" t="s">
        <v>697</v>
      </c>
      <c r="C10" s="1">
        <v>6</v>
      </c>
      <c r="D10" s="181"/>
      <c r="E10" s="8" t="s">
        <v>645</v>
      </c>
      <c r="F10" s="147"/>
      <c r="G10" s="147"/>
    </row>
    <row r="11" spans="1:8" ht="20.100000000000001" customHeight="1">
      <c r="A11" s="177"/>
      <c r="B11" s="1" t="s">
        <v>95</v>
      </c>
      <c r="C11" s="1">
        <v>5</v>
      </c>
      <c r="D11" s="182"/>
      <c r="E11" s="8"/>
      <c r="F11" s="147"/>
      <c r="G11" s="147"/>
    </row>
    <row r="12" spans="1:8" ht="27.95" customHeight="1">
      <c r="A12" s="144" t="s">
        <v>21</v>
      </c>
      <c r="B12" s="144"/>
      <c r="C12" s="144"/>
      <c r="D12" s="144"/>
      <c r="E12" s="2"/>
      <c r="F12" s="2"/>
      <c r="G12" s="148"/>
    </row>
    <row r="13" spans="1:8" ht="18.95" customHeight="1">
      <c r="A13" s="1"/>
      <c r="B13" s="147" t="s">
        <v>7</v>
      </c>
      <c r="C13" s="147" t="s">
        <v>10</v>
      </c>
      <c r="D13" s="147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>
        <v>0.47916666666666669</v>
      </c>
      <c r="C14" s="146" t="s">
        <v>681</v>
      </c>
      <c r="D14" s="146">
        <v>5</v>
      </c>
      <c r="E14" s="183"/>
      <c r="F14" s="184"/>
      <c r="G14" s="173"/>
    </row>
    <row r="15" spans="1:8" ht="18.95" customHeight="1">
      <c r="A15" s="186"/>
      <c r="B15" s="6">
        <v>0.45833333333333331</v>
      </c>
      <c r="C15" s="146" t="s">
        <v>680</v>
      </c>
      <c r="D15" s="146">
        <v>11</v>
      </c>
      <c r="E15" s="183"/>
      <c r="F15" s="184"/>
      <c r="G15" s="173"/>
    </row>
    <row r="16" spans="1:8" ht="18.95" customHeight="1">
      <c r="A16" s="186"/>
      <c r="B16" s="6">
        <v>4.1666666666666664E-2</v>
      </c>
      <c r="C16" s="146" t="s">
        <v>679</v>
      </c>
      <c r="D16" s="146">
        <v>7</v>
      </c>
      <c r="E16" s="183"/>
      <c r="F16" s="184"/>
      <c r="G16" s="173"/>
    </row>
    <row r="17" spans="1:7" ht="18.95" customHeight="1">
      <c r="A17" s="186"/>
      <c r="B17" s="6"/>
      <c r="C17" s="146"/>
      <c r="D17" s="146"/>
      <c r="E17" s="183"/>
      <c r="F17" s="184"/>
      <c r="G17" s="173"/>
    </row>
    <row r="18" spans="1:7" ht="18.95" customHeight="1">
      <c r="A18" s="186"/>
      <c r="B18" s="6"/>
      <c r="C18" s="146"/>
      <c r="D18" s="146"/>
      <c r="E18" s="183"/>
      <c r="F18" s="184"/>
      <c r="G18" s="173"/>
    </row>
    <row r="19" spans="1:7" ht="18.95" customHeight="1">
      <c r="A19" s="186"/>
      <c r="B19" s="6"/>
      <c r="C19" s="146"/>
      <c r="D19" s="146"/>
      <c r="E19" s="183"/>
      <c r="F19" s="184"/>
      <c r="G19" s="173"/>
    </row>
    <row r="20" spans="1:7" ht="18.95" customHeight="1">
      <c r="A20" s="186"/>
      <c r="B20" s="6"/>
      <c r="C20" s="146"/>
      <c r="D20" s="146"/>
      <c r="E20" s="183"/>
      <c r="F20" s="184"/>
      <c r="G20" s="173"/>
    </row>
    <row r="21" spans="1:7" ht="18.95" customHeight="1">
      <c r="A21" s="186"/>
      <c r="B21" s="6"/>
      <c r="C21" s="146"/>
      <c r="D21" s="146"/>
      <c r="E21" s="183"/>
      <c r="F21" s="184"/>
      <c r="G21" s="173"/>
    </row>
    <row r="22" spans="1:7" ht="18.95" customHeight="1">
      <c r="A22" s="187"/>
      <c r="B22" s="6"/>
      <c r="C22" s="146"/>
      <c r="D22" s="146"/>
      <c r="E22" s="183"/>
      <c r="F22" s="184"/>
      <c r="G22" s="173"/>
    </row>
    <row r="23" spans="1:7" ht="20.100000000000001" customHeight="1">
      <c r="A23" s="188" t="s">
        <v>9</v>
      </c>
      <c r="B23" s="6">
        <v>0.375</v>
      </c>
      <c r="C23" s="146" t="s">
        <v>678</v>
      </c>
      <c r="D23" s="146">
        <v>15</v>
      </c>
      <c r="E23" s="189"/>
      <c r="F23" s="189"/>
      <c r="G23" s="189"/>
    </row>
    <row r="24" spans="1:7" ht="21" customHeight="1">
      <c r="A24" s="188"/>
      <c r="B24" s="6"/>
      <c r="C24" s="146"/>
      <c r="D24" s="146"/>
      <c r="E24" s="189"/>
      <c r="F24" s="189"/>
      <c r="G24" s="189"/>
    </row>
    <row r="25" spans="1:7" ht="18.95" customHeight="1">
      <c r="A25" s="188"/>
      <c r="B25" s="6"/>
      <c r="C25" s="146"/>
      <c r="D25" s="146"/>
      <c r="E25" s="189"/>
      <c r="F25" s="189"/>
      <c r="G25" s="189"/>
    </row>
    <row r="26" spans="1:7" ht="18.95" customHeight="1">
      <c r="A26" s="188"/>
      <c r="B26" s="6"/>
      <c r="C26" s="146"/>
      <c r="D26" s="146"/>
      <c r="E26" s="189"/>
      <c r="F26" s="189"/>
      <c r="G26" s="189"/>
    </row>
    <row r="27" spans="1:7" ht="18.95" customHeight="1">
      <c r="A27" s="188"/>
      <c r="B27" s="6"/>
      <c r="C27" s="146"/>
      <c r="D27" s="146"/>
      <c r="E27" s="183"/>
      <c r="F27" s="184"/>
      <c r="G27" s="173"/>
    </row>
    <row r="28" spans="1:7" ht="21.95" customHeight="1">
      <c r="A28" s="188"/>
      <c r="B28" s="6"/>
      <c r="C28" s="146"/>
      <c r="D28" s="146"/>
      <c r="E28" s="189"/>
      <c r="F28" s="189"/>
      <c r="G28" s="189"/>
    </row>
    <row r="29" spans="1:7" ht="26.1" customHeight="1">
      <c r="A29" s="163" t="s">
        <v>20</v>
      </c>
      <c r="B29" s="163"/>
      <c r="C29" s="163"/>
      <c r="D29" s="163"/>
      <c r="E29" s="163"/>
      <c r="F29" s="163"/>
      <c r="G29" s="163"/>
    </row>
    <row r="30" spans="1:7" ht="18.95" customHeight="1">
      <c r="A30" s="188" t="s">
        <v>13</v>
      </c>
      <c r="B30" s="191" t="s">
        <v>684</v>
      </c>
      <c r="C30" s="192"/>
      <c r="D30" s="188" t="s">
        <v>35</v>
      </c>
      <c r="E30" s="193" t="s">
        <v>698</v>
      </c>
      <c r="F30" s="194"/>
      <c r="G30" s="195"/>
    </row>
    <row r="31" spans="1:7" ht="18" customHeight="1">
      <c r="A31" s="188"/>
      <c r="B31" s="196" t="s">
        <v>685</v>
      </c>
      <c r="C31" s="196"/>
      <c r="D31" s="188"/>
      <c r="E31" s="197" t="s">
        <v>699</v>
      </c>
      <c r="F31" s="198"/>
      <c r="G31" s="199"/>
    </row>
    <row r="32" spans="1:7" ht="18" customHeight="1">
      <c r="A32" s="188"/>
      <c r="B32" s="200"/>
      <c r="C32" s="200"/>
      <c r="D32" s="188"/>
      <c r="E32" s="197" t="s">
        <v>700</v>
      </c>
      <c r="F32" s="198"/>
      <c r="G32" s="199"/>
    </row>
    <row r="33" spans="1:7" ht="18" customHeight="1">
      <c r="A33" s="188"/>
      <c r="B33" s="200"/>
      <c r="C33" s="200"/>
      <c r="D33" s="188"/>
      <c r="E33" s="197"/>
      <c r="F33" s="198"/>
      <c r="G33" s="199"/>
    </row>
    <row r="34" spans="1:7" ht="18" customHeight="1">
      <c r="A34" s="188"/>
      <c r="B34" s="201"/>
      <c r="C34" s="201"/>
      <c r="D34" s="188"/>
      <c r="E34" s="197"/>
      <c r="F34" s="198"/>
      <c r="G34" s="199"/>
    </row>
    <row r="35" spans="1:7" ht="18.95" customHeight="1">
      <c r="A35" s="188"/>
      <c r="B35" s="201"/>
      <c r="C35" s="201"/>
      <c r="D35" s="188"/>
      <c r="E35" s="197"/>
      <c r="F35" s="198"/>
      <c r="G35" s="199"/>
    </row>
    <row r="36" spans="1:7" ht="24" customHeight="1">
      <c r="A36" s="190" t="s">
        <v>17</v>
      </c>
      <c r="B36" s="190"/>
      <c r="C36" s="190"/>
      <c r="D36" s="190"/>
      <c r="E36" s="190"/>
      <c r="F36" s="190"/>
      <c r="G36" s="190"/>
    </row>
    <row r="37" spans="1:7" ht="27" customHeight="1">
      <c r="A37" s="185" t="s">
        <v>13</v>
      </c>
      <c r="B37" s="193" t="s">
        <v>27</v>
      </c>
      <c r="C37" s="195"/>
      <c r="D37" s="185" t="s">
        <v>6</v>
      </c>
      <c r="E37" s="193" t="s">
        <v>27</v>
      </c>
      <c r="F37" s="194"/>
      <c r="G37" s="195"/>
    </row>
    <row r="38" spans="1:7" ht="15.95" customHeight="1">
      <c r="A38" s="187"/>
      <c r="B38" s="202"/>
      <c r="C38" s="203"/>
      <c r="D38" s="187"/>
      <c r="E38" s="202"/>
      <c r="F38" s="204"/>
      <c r="G38" s="203"/>
    </row>
    <row r="39" spans="1:7" ht="27" customHeight="1">
      <c r="A39" s="190" t="s">
        <v>609</v>
      </c>
      <c r="B39" s="190"/>
      <c r="C39" s="190"/>
      <c r="D39" s="190"/>
      <c r="E39" s="190"/>
      <c r="F39" s="190"/>
      <c r="G39" s="190"/>
    </row>
    <row r="40" spans="1:7" ht="20.100000000000001" customHeight="1">
      <c r="A40" s="185" t="s">
        <v>13</v>
      </c>
      <c r="B40" s="206" t="s">
        <v>686</v>
      </c>
      <c r="C40" s="206"/>
      <c r="D40" s="206"/>
      <c r="E40" s="185" t="s">
        <v>6</v>
      </c>
      <c r="F40" s="205" t="s">
        <v>701</v>
      </c>
      <c r="G40" s="205"/>
    </row>
    <row r="41" spans="1:7" ht="20.100000000000001" customHeight="1">
      <c r="A41" s="186"/>
      <c r="B41" s="206" t="s">
        <v>687</v>
      </c>
      <c r="C41" s="206"/>
      <c r="D41" s="206"/>
      <c r="E41" s="186"/>
      <c r="F41" s="205" t="s">
        <v>702</v>
      </c>
      <c r="G41" s="205"/>
    </row>
    <row r="42" spans="1:7" ht="20.100000000000001" customHeight="1">
      <c r="A42" s="186"/>
      <c r="B42" s="206" t="s">
        <v>688</v>
      </c>
      <c r="C42" s="206"/>
      <c r="D42" s="206"/>
      <c r="E42" s="186"/>
      <c r="F42" s="205" t="s">
        <v>703</v>
      </c>
      <c r="G42" s="205"/>
    </row>
    <row r="43" spans="1:7" ht="20.100000000000001" customHeight="1">
      <c r="A43" s="186"/>
      <c r="B43" s="206" t="s">
        <v>689</v>
      </c>
      <c r="C43" s="206"/>
      <c r="D43" s="206"/>
      <c r="E43" s="186"/>
      <c r="F43" s="205"/>
      <c r="G43" s="205"/>
    </row>
    <row r="44" spans="1:7" ht="20.100000000000001" customHeight="1">
      <c r="A44" s="186"/>
      <c r="B44" s="207" t="s">
        <v>690</v>
      </c>
      <c r="C44" s="208"/>
      <c r="D44" s="209"/>
      <c r="E44" s="186"/>
      <c r="F44" s="210"/>
      <c r="G44" s="211"/>
    </row>
    <row r="45" spans="1:7" ht="20.100000000000001" customHeight="1">
      <c r="A45" s="186"/>
      <c r="B45" s="207" t="s">
        <v>691</v>
      </c>
      <c r="C45" s="208"/>
      <c r="D45" s="209"/>
      <c r="E45" s="186"/>
      <c r="F45" s="210"/>
      <c r="G45" s="211"/>
    </row>
    <row r="46" spans="1:7" ht="20.100000000000001" customHeight="1">
      <c r="A46" s="186"/>
      <c r="B46" s="206" t="s">
        <v>692</v>
      </c>
      <c r="C46" s="206"/>
      <c r="D46" s="206"/>
      <c r="E46" s="186"/>
      <c r="F46" s="205"/>
      <c r="G46" s="205"/>
    </row>
    <row r="47" spans="1:7" ht="20.100000000000001" customHeight="1">
      <c r="A47" s="187"/>
      <c r="B47" s="206" t="s">
        <v>693</v>
      </c>
      <c r="C47" s="206"/>
      <c r="D47" s="206"/>
      <c r="E47" s="187"/>
      <c r="F47" s="205"/>
      <c r="G47" s="205"/>
    </row>
    <row r="48" spans="1:7" ht="24" customHeight="1">
      <c r="A48" s="215" t="s">
        <v>29</v>
      </c>
      <c r="B48" s="215"/>
      <c r="C48" s="215"/>
      <c r="D48" s="215"/>
      <c r="E48" s="215"/>
      <c r="F48" s="215"/>
      <c r="G48" s="215"/>
    </row>
    <row r="49" spans="1:7" ht="27" customHeight="1">
      <c r="A49" s="216" t="s">
        <v>13</v>
      </c>
      <c r="B49" s="3" t="s">
        <v>18</v>
      </c>
      <c r="C49" s="3" t="s">
        <v>19</v>
      </c>
      <c r="D49" s="216" t="s">
        <v>6</v>
      </c>
      <c r="E49" s="3" t="s">
        <v>18</v>
      </c>
      <c r="F49" s="218" t="s">
        <v>19</v>
      </c>
      <c r="G49" s="219"/>
    </row>
    <row r="50" spans="1:7" ht="15.95" customHeight="1">
      <c r="A50" s="217"/>
      <c r="B50" s="9">
        <v>5000</v>
      </c>
      <c r="C50" s="10" t="s">
        <v>694</v>
      </c>
      <c r="D50" s="217"/>
      <c r="E50" s="7"/>
      <c r="F50" s="220"/>
      <c r="G50" s="220"/>
    </row>
    <row r="51" spans="1:7" ht="20.100000000000001" customHeight="1">
      <c r="A51" s="217"/>
      <c r="B51" s="9">
        <v>2000</v>
      </c>
      <c r="C51" s="10" t="s">
        <v>219</v>
      </c>
      <c r="D51" s="217"/>
      <c r="E51" s="7"/>
      <c r="F51" s="220"/>
      <c r="G51" s="220"/>
    </row>
    <row r="52" spans="1:7" ht="20.100000000000001" customHeight="1">
      <c r="A52" s="217"/>
      <c r="B52" s="9"/>
      <c r="C52" s="10"/>
      <c r="D52" s="217"/>
      <c r="E52" s="7"/>
      <c r="F52" s="221"/>
      <c r="G52" s="222"/>
    </row>
    <row r="53" spans="1:7" ht="20.100000000000001" customHeight="1">
      <c r="A53" s="217"/>
      <c r="B53" s="9"/>
      <c r="C53" s="10"/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20.100000000000001" customHeight="1">
      <c r="A56" s="217"/>
      <c r="B56" s="9"/>
      <c r="C56" s="10"/>
      <c r="D56" s="217"/>
      <c r="E56" s="7"/>
      <c r="F56" s="221"/>
      <c r="G56" s="222"/>
    </row>
    <row r="57" spans="1:7" ht="18" customHeight="1" thickBot="1">
      <c r="A57" s="217"/>
      <c r="B57" s="11"/>
      <c r="C57" s="12"/>
      <c r="D57" s="217"/>
      <c r="E57" s="13"/>
      <c r="F57" s="223"/>
      <c r="G57" s="223"/>
    </row>
    <row r="58" spans="1:7" ht="27.75" customHeight="1" thickTop="1" thickBot="1">
      <c r="A58" s="14" t="s">
        <v>28</v>
      </c>
      <c r="B58" s="15">
        <f>SUM(B50:B57)</f>
        <v>7000</v>
      </c>
      <c r="C58" s="16"/>
      <c r="D58" s="17"/>
      <c r="E58" s="18"/>
      <c r="F58" s="16"/>
      <c r="G58" s="19"/>
    </row>
    <row r="59" spans="1:7" ht="24" customHeight="1">
      <c r="A59" s="224"/>
      <c r="B59" s="224"/>
      <c r="C59" s="224"/>
      <c r="D59" s="224"/>
      <c r="E59" s="224"/>
      <c r="F59" s="224"/>
      <c r="G59" s="224"/>
    </row>
    <row r="60" spans="1:7" ht="54.95" customHeight="1">
      <c r="A60" s="212"/>
      <c r="B60" s="213"/>
      <c r="C60" s="213"/>
      <c r="D60" s="213"/>
      <c r="E60" s="213"/>
      <c r="F60" s="213"/>
      <c r="G60" s="214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F43" sqref="F43:G43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151" t="s">
        <v>25</v>
      </c>
      <c r="B2" s="161" t="s">
        <v>704</v>
      </c>
      <c r="C2" s="162"/>
      <c r="D2" s="151" t="s">
        <v>1</v>
      </c>
      <c r="E2" s="151" t="s">
        <v>26</v>
      </c>
      <c r="F2" s="152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149" t="s">
        <v>24</v>
      </c>
      <c r="F3" s="149"/>
      <c r="G3" s="166"/>
      <c r="H3" s="166"/>
    </row>
    <row r="4" spans="1:8" ht="20.100000000000001" customHeight="1">
      <c r="A4" s="151" t="s">
        <v>2</v>
      </c>
      <c r="B4" s="167"/>
      <c r="C4" s="168"/>
      <c r="D4" s="165"/>
      <c r="E4" s="169" t="s">
        <v>427</v>
      </c>
      <c r="F4" s="170"/>
      <c r="G4" s="171"/>
    </row>
    <row r="5" spans="1:8" ht="20.100000000000001" customHeight="1">
      <c r="A5" s="151" t="s">
        <v>3</v>
      </c>
      <c r="B5" s="172"/>
      <c r="C5" s="173"/>
      <c r="D5" s="165"/>
      <c r="E5" s="174" t="s">
        <v>587</v>
      </c>
      <c r="F5" s="175"/>
      <c r="G5" s="176"/>
    </row>
    <row r="6" spans="1:8" ht="20.100000000000001" customHeight="1">
      <c r="A6" s="151" t="s">
        <v>4</v>
      </c>
      <c r="B6" s="167">
        <v>1682420</v>
      </c>
      <c r="C6" s="168"/>
      <c r="D6" s="165"/>
      <c r="E6" s="177" t="s">
        <v>588</v>
      </c>
      <c r="F6" s="178"/>
      <c r="G6" s="179"/>
    </row>
    <row r="7" spans="1:8" ht="27.95" customHeight="1">
      <c r="A7" s="153" t="s">
        <v>14</v>
      </c>
      <c r="B7" s="153"/>
      <c r="C7" s="153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722</v>
      </c>
      <c r="C8" s="1">
        <v>8</v>
      </c>
      <c r="D8" s="180" t="s">
        <v>5</v>
      </c>
      <c r="E8" s="8" t="s">
        <v>683</v>
      </c>
      <c r="F8" s="152"/>
      <c r="G8" s="5"/>
    </row>
    <row r="9" spans="1:8" ht="20.100000000000001" customHeight="1">
      <c r="A9" s="174"/>
      <c r="B9" s="1" t="s">
        <v>723</v>
      </c>
      <c r="C9" s="1">
        <v>4</v>
      </c>
      <c r="D9" s="181"/>
      <c r="E9" s="1" t="s">
        <v>705</v>
      </c>
      <c r="F9" s="152"/>
      <c r="G9" s="152"/>
    </row>
    <row r="10" spans="1:8" ht="20.100000000000001" customHeight="1">
      <c r="A10" s="174"/>
      <c r="B10" s="1" t="s">
        <v>724</v>
      </c>
      <c r="C10" s="1">
        <v>4</v>
      </c>
      <c r="D10" s="181"/>
      <c r="E10" s="8" t="s">
        <v>706</v>
      </c>
      <c r="F10" s="152"/>
      <c r="G10" s="152"/>
    </row>
    <row r="11" spans="1:8" ht="20.100000000000001" customHeight="1">
      <c r="A11" s="177"/>
      <c r="B11" s="1" t="s">
        <v>725</v>
      </c>
      <c r="C11" s="1">
        <v>2</v>
      </c>
      <c r="D11" s="182"/>
      <c r="E11" s="8"/>
      <c r="F11" s="152"/>
      <c r="G11" s="152"/>
    </row>
    <row r="12" spans="1:8" ht="27.95" customHeight="1">
      <c r="A12" s="153" t="s">
        <v>21</v>
      </c>
      <c r="B12" s="153"/>
      <c r="C12" s="153"/>
      <c r="D12" s="153"/>
      <c r="E12" s="2"/>
      <c r="F12" s="2"/>
      <c r="G12" s="150"/>
    </row>
    <row r="13" spans="1:8" ht="18.95" customHeight="1">
      <c r="A13" s="1"/>
      <c r="B13" s="152" t="s">
        <v>7</v>
      </c>
      <c r="C13" s="152" t="s">
        <v>10</v>
      </c>
      <c r="D13" s="152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/>
      <c r="C14" s="151"/>
      <c r="D14" s="151"/>
      <c r="E14" s="183"/>
      <c r="F14" s="184"/>
      <c r="G14" s="173"/>
    </row>
    <row r="15" spans="1:8" ht="18.95" customHeight="1">
      <c r="A15" s="186"/>
      <c r="B15" s="6"/>
      <c r="C15" s="151"/>
      <c r="D15" s="151"/>
      <c r="E15" s="183"/>
      <c r="F15" s="184"/>
      <c r="G15" s="173"/>
    </row>
    <row r="16" spans="1:8" ht="18.95" customHeight="1">
      <c r="A16" s="186"/>
      <c r="B16" s="6"/>
      <c r="C16" s="151"/>
      <c r="D16" s="151"/>
      <c r="E16" s="183"/>
      <c r="F16" s="184"/>
      <c r="G16" s="173"/>
    </row>
    <row r="17" spans="1:7" ht="18.95" customHeight="1">
      <c r="A17" s="186"/>
      <c r="B17" s="6"/>
      <c r="C17" s="151"/>
      <c r="D17" s="151"/>
      <c r="E17" s="183"/>
      <c r="F17" s="184"/>
      <c r="G17" s="173"/>
    </row>
    <row r="18" spans="1:7" ht="18.95" customHeight="1">
      <c r="A18" s="186"/>
      <c r="B18" s="6"/>
      <c r="C18" s="151"/>
      <c r="D18" s="151"/>
      <c r="E18" s="183"/>
      <c r="F18" s="184"/>
      <c r="G18" s="173"/>
    </row>
    <row r="19" spans="1:7" ht="18.95" customHeight="1">
      <c r="A19" s="186"/>
      <c r="B19" s="6"/>
      <c r="C19" s="151"/>
      <c r="D19" s="151"/>
      <c r="E19" s="183"/>
      <c r="F19" s="184"/>
      <c r="G19" s="173"/>
    </row>
    <row r="20" spans="1:7" ht="18.95" customHeight="1">
      <c r="A20" s="186"/>
      <c r="B20" s="6"/>
      <c r="C20" s="151"/>
      <c r="D20" s="151"/>
      <c r="E20" s="183"/>
      <c r="F20" s="184"/>
      <c r="G20" s="173"/>
    </row>
    <row r="21" spans="1:7" ht="18.95" customHeight="1">
      <c r="A21" s="186"/>
      <c r="B21" s="6"/>
      <c r="C21" s="151"/>
      <c r="D21" s="151"/>
      <c r="E21" s="183"/>
      <c r="F21" s="184"/>
      <c r="G21" s="173"/>
    </row>
    <row r="22" spans="1:7" ht="18.95" customHeight="1">
      <c r="A22" s="187"/>
      <c r="B22" s="6"/>
      <c r="C22" s="151"/>
      <c r="D22" s="151"/>
      <c r="E22" s="183"/>
      <c r="F22" s="184"/>
      <c r="G22" s="173"/>
    </row>
    <row r="23" spans="1:7" ht="20.100000000000001" customHeight="1">
      <c r="A23" s="188" t="s">
        <v>9</v>
      </c>
      <c r="B23" s="6">
        <v>0.25</v>
      </c>
      <c r="C23" s="151" t="s">
        <v>707</v>
      </c>
      <c r="D23" s="151">
        <v>4</v>
      </c>
      <c r="E23" s="189"/>
      <c r="F23" s="189"/>
      <c r="G23" s="189"/>
    </row>
    <row r="24" spans="1:7" ht="21" customHeight="1">
      <c r="A24" s="188"/>
      <c r="B24" s="6"/>
      <c r="C24" s="151"/>
      <c r="D24" s="151"/>
      <c r="E24" s="189"/>
      <c r="F24" s="189"/>
      <c r="G24" s="189"/>
    </row>
    <row r="25" spans="1:7" ht="18.95" customHeight="1">
      <c r="A25" s="188"/>
      <c r="B25" s="6"/>
      <c r="C25" s="151"/>
      <c r="D25" s="151"/>
      <c r="E25" s="189"/>
      <c r="F25" s="189"/>
      <c r="G25" s="189"/>
    </row>
    <row r="26" spans="1:7" ht="18.95" customHeight="1">
      <c r="A26" s="188"/>
      <c r="B26" s="6"/>
      <c r="C26" s="151"/>
      <c r="D26" s="151"/>
      <c r="E26" s="189"/>
      <c r="F26" s="189"/>
      <c r="G26" s="189"/>
    </row>
    <row r="27" spans="1:7" ht="18.95" customHeight="1">
      <c r="A27" s="188"/>
      <c r="B27" s="6"/>
      <c r="C27" s="151"/>
      <c r="D27" s="151"/>
      <c r="E27" s="183"/>
      <c r="F27" s="184"/>
      <c r="G27" s="173"/>
    </row>
    <row r="28" spans="1:7" ht="21.95" customHeight="1">
      <c r="A28" s="188"/>
      <c r="B28" s="6"/>
      <c r="C28" s="151"/>
      <c r="D28" s="151"/>
      <c r="E28" s="189"/>
      <c r="F28" s="189"/>
      <c r="G28" s="189"/>
    </row>
    <row r="29" spans="1:7" ht="26.1" customHeight="1">
      <c r="A29" s="163" t="s">
        <v>20</v>
      </c>
      <c r="B29" s="163"/>
      <c r="C29" s="163"/>
      <c r="D29" s="163"/>
      <c r="E29" s="163"/>
      <c r="F29" s="163"/>
      <c r="G29" s="163"/>
    </row>
    <row r="30" spans="1:7" ht="18.95" customHeight="1">
      <c r="A30" s="188" t="s">
        <v>13</v>
      </c>
      <c r="B30" s="191" t="s">
        <v>708</v>
      </c>
      <c r="C30" s="192"/>
      <c r="D30" s="188" t="s">
        <v>35</v>
      </c>
      <c r="E30" s="193" t="s">
        <v>726</v>
      </c>
      <c r="F30" s="194"/>
      <c r="G30" s="195"/>
    </row>
    <row r="31" spans="1:7" ht="18" customHeight="1">
      <c r="A31" s="188"/>
      <c r="B31" s="196" t="s">
        <v>709</v>
      </c>
      <c r="C31" s="196"/>
      <c r="D31" s="188"/>
      <c r="E31" s="197" t="s">
        <v>727</v>
      </c>
      <c r="F31" s="198"/>
      <c r="G31" s="199"/>
    </row>
    <row r="32" spans="1:7" ht="18" customHeight="1">
      <c r="A32" s="188"/>
      <c r="B32" s="196" t="s">
        <v>710</v>
      </c>
      <c r="C32" s="196"/>
      <c r="D32" s="188"/>
      <c r="E32" s="197" t="s">
        <v>728</v>
      </c>
      <c r="F32" s="198"/>
      <c r="G32" s="199"/>
    </row>
    <row r="33" spans="1:7" ht="18" customHeight="1">
      <c r="A33" s="188"/>
      <c r="B33" s="200"/>
      <c r="C33" s="200"/>
      <c r="D33" s="188"/>
      <c r="E33" s="197" t="s">
        <v>729</v>
      </c>
      <c r="F33" s="198"/>
      <c r="G33" s="199"/>
    </row>
    <row r="34" spans="1:7" ht="18" customHeight="1">
      <c r="A34" s="188"/>
      <c r="B34" s="201"/>
      <c r="C34" s="201"/>
      <c r="D34" s="188"/>
      <c r="E34" s="197"/>
      <c r="F34" s="198"/>
      <c r="G34" s="199"/>
    </row>
    <row r="35" spans="1:7" ht="18.95" customHeight="1">
      <c r="A35" s="188"/>
      <c r="B35" s="201"/>
      <c r="C35" s="201"/>
      <c r="D35" s="188"/>
      <c r="E35" s="197"/>
      <c r="F35" s="198"/>
      <c r="G35" s="199"/>
    </row>
    <row r="36" spans="1:7" ht="24" customHeight="1">
      <c r="A36" s="190" t="s">
        <v>17</v>
      </c>
      <c r="B36" s="190"/>
      <c r="C36" s="190"/>
      <c r="D36" s="190"/>
      <c r="E36" s="190"/>
      <c r="F36" s="190"/>
      <c r="G36" s="190"/>
    </row>
    <row r="37" spans="1:7" ht="27" customHeight="1">
      <c r="A37" s="185" t="s">
        <v>13</v>
      </c>
      <c r="B37" s="193" t="s">
        <v>27</v>
      </c>
      <c r="C37" s="195"/>
      <c r="D37" s="185" t="s">
        <v>6</v>
      </c>
      <c r="E37" s="193" t="s">
        <v>711</v>
      </c>
      <c r="F37" s="194"/>
      <c r="G37" s="195"/>
    </row>
    <row r="38" spans="1:7" ht="15.95" customHeight="1">
      <c r="A38" s="187"/>
      <c r="B38" s="202"/>
      <c r="C38" s="203"/>
      <c r="D38" s="187"/>
      <c r="E38" s="202"/>
      <c r="F38" s="204"/>
      <c r="G38" s="203"/>
    </row>
    <row r="39" spans="1:7" ht="27" customHeight="1">
      <c r="A39" s="190" t="s">
        <v>609</v>
      </c>
      <c r="B39" s="190"/>
      <c r="C39" s="190"/>
      <c r="D39" s="190"/>
      <c r="E39" s="190"/>
      <c r="F39" s="190"/>
      <c r="G39" s="190"/>
    </row>
    <row r="40" spans="1:7" ht="20.100000000000001" customHeight="1">
      <c r="A40" s="185" t="s">
        <v>13</v>
      </c>
      <c r="B40" s="206" t="s">
        <v>712</v>
      </c>
      <c r="C40" s="206"/>
      <c r="D40" s="206"/>
      <c r="E40" s="185" t="s">
        <v>6</v>
      </c>
      <c r="F40" s="205" t="s">
        <v>730</v>
      </c>
      <c r="G40" s="205"/>
    </row>
    <row r="41" spans="1:7" ht="20.100000000000001" customHeight="1">
      <c r="A41" s="186"/>
      <c r="B41" s="206" t="s">
        <v>713</v>
      </c>
      <c r="C41" s="206"/>
      <c r="D41" s="206"/>
      <c r="E41" s="186"/>
      <c r="F41" s="205" t="s">
        <v>731</v>
      </c>
      <c r="G41" s="205"/>
    </row>
    <row r="42" spans="1:7" ht="20.100000000000001" customHeight="1">
      <c r="A42" s="186"/>
      <c r="B42" s="206" t="s">
        <v>714</v>
      </c>
      <c r="C42" s="206"/>
      <c r="D42" s="206"/>
      <c r="E42" s="186"/>
      <c r="F42" s="205" t="s">
        <v>732</v>
      </c>
      <c r="G42" s="205"/>
    </row>
    <row r="43" spans="1:7" ht="20.100000000000001" customHeight="1">
      <c r="A43" s="186"/>
      <c r="B43" s="206" t="s">
        <v>715</v>
      </c>
      <c r="C43" s="206"/>
      <c r="D43" s="206"/>
      <c r="E43" s="186"/>
      <c r="F43" s="205" t="s">
        <v>733</v>
      </c>
      <c r="G43" s="205"/>
    </row>
    <row r="44" spans="1:7" ht="20.100000000000001" customHeight="1">
      <c r="A44" s="186"/>
      <c r="B44" s="207" t="s">
        <v>713</v>
      </c>
      <c r="C44" s="208"/>
      <c r="D44" s="209"/>
      <c r="E44" s="186"/>
      <c r="F44" s="210"/>
      <c r="G44" s="211"/>
    </row>
    <row r="45" spans="1:7" ht="20.100000000000001" customHeight="1">
      <c r="A45" s="186"/>
      <c r="B45" s="207" t="s">
        <v>716</v>
      </c>
      <c r="C45" s="208"/>
      <c r="D45" s="209"/>
      <c r="E45" s="186"/>
      <c r="F45" s="210"/>
      <c r="G45" s="211"/>
    </row>
    <row r="46" spans="1:7" ht="20.100000000000001" customHeight="1">
      <c r="A46" s="186"/>
      <c r="B46" s="206" t="s">
        <v>717</v>
      </c>
      <c r="C46" s="206"/>
      <c r="D46" s="206"/>
      <c r="E46" s="186"/>
      <c r="F46" s="205"/>
      <c r="G46" s="205"/>
    </row>
    <row r="47" spans="1:7" ht="20.100000000000001" customHeight="1">
      <c r="A47" s="187"/>
      <c r="B47" s="206" t="s">
        <v>716</v>
      </c>
      <c r="C47" s="206"/>
      <c r="D47" s="206"/>
      <c r="E47" s="187"/>
      <c r="F47" s="205"/>
      <c r="G47" s="205"/>
    </row>
    <row r="48" spans="1:7" ht="24" customHeight="1">
      <c r="A48" s="215" t="s">
        <v>29</v>
      </c>
      <c r="B48" s="215"/>
      <c r="C48" s="215"/>
      <c r="D48" s="215"/>
      <c r="E48" s="215"/>
      <c r="F48" s="215"/>
      <c r="G48" s="215"/>
    </row>
    <row r="49" spans="1:7" ht="27" customHeight="1">
      <c r="A49" s="216" t="s">
        <v>13</v>
      </c>
      <c r="B49" s="3" t="s">
        <v>18</v>
      </c>
      <c r="C49" s="3" t="s">
        <v>19</v>
      </c>
      <c r="D49" s="216" t="s">
        <v>6</v>
      </c>
      <c r="E49" s="3" t="s">
        <v>18</v>
      </c>
      <c r="F49" s="218" t="s">
        <v>19</v>
      </c>
      <c r="G49" s="219"/>
    </row>
    <row r="50" spans="1:7" ht="15.95" customHeight="1">
      <c r="A50" s="217"/>
      <c r="B50" s="9">
        <v>2500</v>
      </c>
      <c r="C50" s="10" t="s">
        <v>56</v>
      </c>
      <c r="D50" s="217"/>
      <c r="E50" s="9">
        <v>10490</v>
      </c>
      <c r="F50" s="220" t="s">
        <v>721</v>
      </c>
      <c r="G50" s="220"/>
    </row>
    <row r="51" spans="1:7" ht="20.100000000000001" customHeight="1">
      <c r="A51" s="217"/>
      <c r="B51" s="9">
        <v>4200</v>
      </c>
      <c r="C51" s="10" t="s">
        <v>57</v>
      </c>
      <c r="D51" s="217"/>
      <c r="E51" s="9">
        <v>35780</v>
      </c>
      <c r="F51" s="220" t="s">
        <v>720</v>
      </c>
      <c r="G51" s="220"/>
    </row>
    <row r="52" spans="1:7" ht="20.100000000000001" customHeight="1">
      <c r="A52" s="217"/>
      <c r="B52" s="9">
        <v>11990</v>
      </c>
      <c r="C52" s="10" t="s">
        <v>718</v>
      </c>
      <c r="D52" s="217"/>
      <c r="E52" s="9">
        <v>7790</v>
      </c>
      <c r="F52" s="221" t="s">
        <v>719</v>
      </c>
      <c r="G52" s="222"/>
    </row>
    <row r="53" spans="1:7" ht="20.100000000000001" customHeight="1">
      <c r="A53" s="217"/>
      <c r="B53" s="159"/>
      <c r="C53" s="10"/>
      <c r="D53" s="217"/>
      <c r="E53" s="7"/>
      <c r="F53" s="221"/>
      <c r="G53" s="222"/>
    </row>
    <row r="54" spans="1:7" ht="20.100000000000001" customHeight="1">
      <c r="A54" s="217"/>
      <c r="B54" s="159"/>
      <c r="C54" s="10"/>
      <c r="D54" s="217"/>
      <c r="E54" s="7"/>
      <c r="F54" s="221"/>
      <c r="G54" s="222"/>
    </row>
    <row r="55" spans="1:7" ht="20.100000000000001" customHeight="1">
      <c r="A55" s="217"/>
      <c r="B55" s="159"/>
      <c r="C55" s="10"/>
      <c r="D55" s="217"/>
      <c r="E55" s="7"/>
      <c r="F55" s="221"/>
      <c r="G55" s="222"/>
    </row>
    <row r="56" spans="1:7" ht="20.100000000000001" customHeight="1">
      <c r="A56" s="217"/>
      <c r="B56" s="9"/>
      <c r="C56" s="10"/>
      <c r="D56" s="217"/>
      <c r="E56" s="7"/>
      <c r="F56" s="221"/>
      <c r="G56" s="222"/>
    </row>
    <row r="57" spans="1:7" ht="18" customHeight="1" thickBot="1">
      <c r="A57" s="217"/>
      <c r="B57" s="11"/>
      <c r="C57" s="12"/>
      <c r="D57" s="217"/>
      <c r="E57" s="13"/>
      <c r="F57" s="223"/>
      <c r="G57" s="223"/>
    </row>
    <row r="58" spans="1:7" ht="27.75" customHeight="1" thickTop="1" thickBot="1">
      <c r="A58" s="14" t="s">
        <v>28</v>
      </c>
      <c r="B58" s="15">
        <v>72750</v>
      </c>
      <c r="C58" s="16"/>
      <c r="D58" s="17"/>
      <c r="E58" s="18"/>
      <c r="F58" s="16"/>
      <c r="G58" s="19"/>
    </row>
    <row r="59" spans="1:7" ht="24" customHeight="1">
      <c r="A59" s="224"/>
      <c r="B59" s="224"/>
      <c r="C59" s="224"/>
      <c r="D59" s="224"/>
      <c r="E59" s="224"/>
      <c r="F59" s="224"/>
      <c r="G59" s="224"/>
    </row>
    <row r="60" spans="1:7" ht="54.95" customHeight="1">
      <c r="A60" s="212"/>
      <c r="B60" s="213"/>
      <c r="C60" s="213"/>
      <c r="D60" s="213"/>
      <c r="E60" s="213"/>
      <c r="F60" s="213"/>
      <c r="G60" s="214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F57:G57"/>
    <mergeCell ref="A59:G59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tabSelected="1" zoomScale="85" zoomScaleNormal="85" zoomScalePageLayoutView="150" workbookViewId="0">
      <selection activeCell="C19" sqref="C1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156" t="s">
        <v>25</v>
      </c>
      <c r="B2" s="161" t="s">
        <v>734</v>
      </c>
      <c r="C2" s="162"/>
      <c r="D2" s="156" t="s">
        <v>1</v>
      </c>
      <c r="E2" s="156" t="s">
        <v>26</v>
      </c>
      <c r="F2" s="157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155" t="s">
        <v>24</v>
      </c>
      <c r="F3" s="155"/>
      <c r="G3" s="166"/>
      <c r="H3" s="166"/>
    </row>
    <row r="4" spans="1:8" ht="20.100000000000001" customHeight="1">
      <c r="A4" s="156" t="s">
        <v>2</v>
      </c>
      <c r="B4" s="167"/>
      <c r="C4" s="168"/>
      <c r="D4" s="165"/>
      <c r="E4" s="169" t="s">
        <v>749</v>
      </c>
      <c r="F4" s="170"/>
      <c r="G4" s="171"/>
    </row>
    <row r="5" spans="1:8" ht="20.100000000000001" customHeight="1">
      <c r="A5" s="156" t="s">
        <v>3</v>
      </c>
      <c r="B5" s="172"/>
      <c r="C5" s="173"/>
      <c r="D5" s="165"/>
      <c r="E5" s="174" t="s">
        <v>750</v>
      </c>
      <c r="F5" s="175"/>
      <c r="G5" s="176"/>
    </row>
    <row r="6" spans="1:8" ht="20.100000000000001" customHeight="1">
      <c r="A6" s="156" t="s">
        <v>4</v>
      </c>
      <c r="B6" s="167">
        <v>1714200</v>
      </c>
      <c r="C6" s="168"/>
      <c r="D6" s="165"/>
      <c r="E6" s="177" t="s">
        <v>588</v>
      </c>
      <c r="F6" s="178"/>
      <c r="G6" s="179"/>
    </row>
    <row r="7" spans="1:8" ht="27.95" customHeight="1">
      <c r="A7" s="154" t="s">
        <v>14</v>
      </c>
      <c r="B7" s="154"/>
      <c r="C7" s="154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63</v>
      </c>
      <c r="C8" s="1">
        <v>5</v>
      </c>
      <c r="D8" s="180" t="s">
        <v>5</v>
      </c>
      <c r="E8" s="8" t="s">
        <v>683</v>
      </c>
      <c r="F8" s="157"/>
      <c r="G8" s="5"/>
    </row>
    <row r="9" spans="1:8" ht="20.100000000000001" customHeight="1">
      <c r="A9" s="174"/>
      <c r="B9" s="1" t="s">
        <v>577</v>
      </c>
      <c r="C9" s="1">
        <v>20</v>
      </c>
      <c r="D9" s="181"/>
      <c r="E9" s="1" t="s">
        <v>705</v>
      </c>
      <c r="F9" s="157"/>
      <c r="G9" s="157"/>
    </row>
    <row r="10" spans="1:8" ht="20.100000000000001" customHeight="1">
      <c r="A10" s="174"/>
      <c r="B10" s="1"/>
      <c r="C10" s="1"/>
      <c r="D10" s="181"/>
      <c r="E10" s="8" t="s">
        <v>706</v>
      </c>
      <c r="F10" s="157"/>
      <c r="G10" s="157"/>
    </row>
    <row r="11" spans="1:8" ht="20.100000000000001" customHeight="1">
      <c r="A11" s="177"/>
      <c r="B11" s="1"/>
      <c r="C11" s="1"/>
      <c r="D11" s="182"/>
      <c r="E11" s="8"/>
      <c r="F11" s="157"/>
      <c r="G11" s="157"/>
    </row>
    <row r="12" spans="1:8" ht="27.95" customHeight="1">
      <c r="A12" s="154" t="s">
        <v>21</v>
      </c>
      <c r="B12" s="154"/>
      <c r="C12" s="154"/>
      <c r="D12" s="154"/>
      <c r="E12" s="2"/>
      <c r="F12" s="2"/>
      <c r="G12" s="158"/>
    </row>
    <row r="13" spans="1:8" ht="18.95" customHeight="1">
      <c r="A13" s="1"/>
      <c r="B13" s="157" t="s">
        <v>7</v>
      </c>
      <c r="C13" s="157" t="s">
        <v>10</v>
      </c>
      <c r="D13" s="157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>
        <v>0.5</v>
      </c>
      <c r="C14" s="156" t="s">
        <v>736</v>
      </c>
      <c r="D14" s="156">
        <v>6</v>
      </c>
      <c r="E14" s="183"/>
      <c r="F14" s="184"/>
      <c r="G14" s="173"/>
    </row>
    <row r="15" spans="1:8" ht="18.95" customHeight="1">
      <c r="A15" s="186"/>
      <c r="B15" s="6">
        <v>0.53472222222222221</v>
      </c>
      <c r="C15" s="156" t="s">
        <v>737</v>
      </c>
      <c r="D15" s="156">
        <v>9</v>
      </c>
      <c r="E15" s="183"/>
      <c r="F15" s="184"/>
      <c r="G15" s="173"/>
    </row>
    <row r="16" spans="1:8" ht="18.95" customHeight="1">
      <c r="A16" s="186"/>
      <c r="B16" s="6">
        <v>0.49305555555555558</v>
      </c>
      <c r="C16" s="156" t="s">
        <v>738</v>
      </c>
      <c r="D16" s="156">
        <v>3</v>
      </c>
      <c r="E16" s="183"/>
      <c r="F16" s="184"/>
      <c r="G16" s="173"/>
    </row>
    <row r="17" spans="1:7" ht="18.95" customHeight="1">
      <c r="A17" s="186"/>
      <c r="B17" s="6"/>
      <c r="C17" s="156"/>
      <c r="D17" s="156"/>
      <c r="E17" s="183"/>
      <c r="F17" s="184"/>
      <c r="G17" s="173"/>
    </row>
    <row r="18" spans="1:7" ht="18.95" customHeight="1">
      <c r="A18" s="186"/>
      <c r="B18" s="6"/>
      <c r="C18" s="156"/>
      <c r="D18" s="156"/>
      <c r="E18" s="183"/>
      <c r="F18" s="184"/>
      <c r="G18" s="173"/>
    </row>
    <row r="19" spans="1:7" ht="18.95" customHeight="1">
      <c r="A19" s="186"/>
      <c r="B19" s="6"/>
      <c r="C19" s="156"/>
      <c r="D19" s="156"/>
      <c r="E19" s="183"/>
      <c r="F19" s="184"/>
      <c r="G19" s="173"/>
    </row>
    <row r="20" spans="1:7" ht="18.95" customHeight="1">
      <c r="A20" s="186"/>
      <c r="B20" s="6"/>
      <c r="C20" s="156"/>
      <c r="D20" s="156"/>
      <c r="E20" s="183"/>
      <c r="F20" s="184"/>
      <c r="G20" s="173"/>
    </row>
    <row r="21" spans="1:7" ht="18.95" customHeight="1">
      <c r="A21" s="186"/>
      <c r="B21" s="6"/>
      <c r="C21" s="156"/>
      <c r="D21" s="156"/>
      <c r="E21" s="183"/>
      <c r="F21" s="184"/>
      <c r="G21" s="173"/>
    </row>
    <row r="22" spans="1:7" ht="18.95" customHeight="1">
      <c r="A22" s="187"/>
      <c r="B22" s="6"/>
      <c r="C22" s="156"/>
      <c r="D22" s="156"/>
      <c r="E22" s="183"/>
      <c r="F22" s="184"/>
      <c r="G22" s="173"/>
    </row>
    <row r="23" spans="1:7" ht="20.100000000000001" customHeight="1">
      <c r="A23" s="188" t="s">
        <v>9</v>
      </c>
      <c r="B23" s="6">
        <v>0.29166666666666669</v>
      </c>
      <c r="C23" s="156" t="s">
        <v>735</v>
      </c>
      <c r="D23" s="156">
        <v>2</v>
      </c>
      <c r="E23" s="189"/>
      <c r="F23" s="189"/>
      <c r="G23" s="189"/>
    </row>
    <row r="24" spans="1:7" ht="21" customHeight="1">
      <c r="A24" s="188"/>
      <c r="B24" s="6"/>
      <c r="C24" s="156"/>
      <c r="D24" s="156"/>
      <c r="E24" s="189"/>
      <c r="F24" s="189"/>
      <c r="G24" s="189"/>
    </row>
    <row r="25" spans="1:7" ht="18.95" customHeight="1">
      <c r="A25" s="188"/>
      <c r="B25" s="6"/>
      <c r="C25" s="156"/>
      <c r="D25" s="156"/>
      <c r="E25" s="189"/>
      <c r="F25" s="189"/>
      <c r="G25" s="189"/>
    </row>
    <row r="26" spans="1:7" ht="18.95" customHeight="1">
      <c r="A26" s="188"/>
      <c r="B26" s="6"/>
      <c r="C26" s="156"/>
      <c r="D26" s="156"/>
      <c r="E26" s="189"/>
      <c r="F26" s="189"/>
      <c r="G26" s="189"/>
    </row>
    <row r="27" spans="1:7" ht="18.95" customHeight="1">
      <c r="A27" s="188"/>
      <c r="B27" s="6"/>
      <c r="C27" s="156"/>
      <c r="D27" s="156"/>
      <c r="E27" s="183"/>
      <c r="F27" s="184"/>
      <c r="G27" s="173"/>
    </row>
    <row r="28" spans="1:7" ht="21.95" customHeight="1">
      <c r="A28" s="188"/>
      <c r="B28" s="6"/>
      <c r="C28" s="156"/>
      <c r="D28" s="156"/>
      <c r="E28" s="189"/>
      <c r="F28" s="189"/>
      <c r="G28" s="189"/>
    </row>
    <row r="29" spans="1:7" ht="26.1" customHeight="1">
      <c r="A29" s="163" t="s">
        <v>20</v>
      </c>
      <c r="B29" s="163"/>
      <c r="C29" s="163"/>
      <c r="D29" s="163"/>
      <c r="E29" s="163"/>
      <c r="F29" s="163"/>
      <c r="G29" s="163"/>
    </row>
    <row r="30" spans="1:7" ht="18.95" customHeight="1">
      <c r="A30" s="188" t="s">
        <v>13</v>
      </c>
      <c r="B30" s="191" t="s">
        <v>739</v>
      </c>
      <c r="C30" s="192"/>
      <c r="D30" s="188" t="s">
        <v>35</v>
      </c>
      <c r="E30" s="193" t="s">
        <v>751</v>
      </c>
      <c r="F30" s="194"/>
      <c r="G30" s="195"/>
    </row>
    <row r="31" spans="1:7" ht="18" customHeight="1">
      <c r="A31" s="188"/>
      <c r="B31" s="196" t="s">
        <v>740</v>
      </c>
      <c r="C31" s="196"/>
      <c r="D31" s="188"/>
      <c r="E31" s="197" t="s">
        <v>752</v>
      </c>
      <c r="F31" s="198"/>
      <c r="G31" s="199"/>
    </row>
    <row r="32" spans="1:7" ht="18" customHeight="1">
      <c r="A32" s="188"/>
      <c r="B32" s="196" t="s">
        <v>741</v>
      </c>
      <c r="C32" s="196"/>
      <c r="D32" s="188"/>
      <c r="E32" s="197" t="s">
        <v>753</v>
      </c>
      <c r="F32" s="198"/>
      <c r="G32" s="199"/>
    </row>
    <row r="33" spans="1:7" ht="18" customHeight="1">
      <c r="A33" s="188"/>
      <c r="B33" s="196" t="s">
        <v>742</v>
      </c>
      <c r="C33" s="196"/>
      <c r="D33" s="188"/>
      <c r="E33" s="197"/>
      <c r="F33" s="198"/>
      <c r="G33" s="199"/>
    </row>
    <row r="34" spans="1:7" ht="18" customHeight="1">
      <c r="A34" s="188"/>
      <c r="B34" s="201"/>
      <c r="C34" s="201"/>
      <c r="D34" s="188"/>
      <c r="E34" s="197"/>
      <c r="F34" s="198"/>
      <c r="G34" s="199"/>
    </row>
    <row r="35" spans="1:7" ht="18.95" customHeight="1">
      <c r="A35" s="188"/>
      <c r="B35" s="201"/>
      <c r="C35" s="201"/>
      <c r="D35" s="188"/>
      <c r="E35" s="197"/>
      <c r="F35" s="198"/>
      <c r="G35" s="199"/>
    </row>
    <row r="36" spans="1:7" ht="24" customHeight="1">
      <c r="A36" s="190" t="s">
        <v>17</v>
      </c>
      <c r="B36" s="190"/>
      <c r="C36" s="190"/>
      <c r="D36" s="190"/>
      <c r="E36" s="190"/>
      <c r="F36" s="190"/>
      <c r="G36" s="190"/>
    </row>
    <row r="37" spans="1:7" ht="27" customHeight="1">
      <c r="A37" s="185" t="s">
        <v>13</v>
      </c>
      <c r="B37" s="193" t="s">
        <v>27</v>
      </c>
      <c r="C37" s="195"/>
      <c r="D37" s="185" t="s">
        <v>6</v>
      </c>
      <c r="E37" s="193" t="s">
        <v>246</v>
      </c>
      <c r="F37" s="194"/>
      <c r="G37" s="195"/>
    </row>
    <row r="38" spans="1:7" ht="15.95" customHeight="1">
      <c r="A38" s="187"/>
      <c r="B38" s="202"/>
      <c r="C38" s="203"/>
      <c r="D38" s="187"/>
      <c r="E38" s="202"/>
      <c r="F38" s="204"/>
      <c r="G38" s="203"/>
    </row>
    <row r="39" spans="1:7" ht="27" customHeight="1">
      <c r="A39" s="190" t="s">
        <v>609</v>
      </c>
      <c r="B39" s="190"/>
      <c r="C39" s="190"/>
      <c r="D39" s="190"/>
      <c r="E39" s="190"/>
      <c r="F39" s="190"/>
      <c r="G39" s="190"/>
    </row>
    <row r="40" spans="1:7" ht="20.100000000000001" customHeight="1">
      <c r="A40" s="185" t="s">
        <v>13</v>
      </c>
      <c r="B40" s="206" t="s">
        <v>743</v>
      </c>
      <c r="C40" s="206"/>
      <c r="D40" s="206"/>
      <c r="E40" s="185" t="s">
        <v>6</v>
      </c>
      <c r="F40" s="205" t="s">
        <v>754</v>
      </c>
      <c r="G40" s="205"/>
    </row>
    <row r="41" spans="1:7" ht="20.100000000000001" customHeight="1">
      <c r="A41" s="186"/>
      <c r="B41" s="206" t="s">
        <v>744</v>
      </c>
      <c r="C41" s="206"/>
      <c r="D41" s="206"/>
      <c r="E41" s="186"/>
      <c r="F41" s="205" t="s">
        <v>755</v>
      </c>
      <c r="G41" s="205"/>
    </row>
    <row r="42" spans="1:7" ht="20.100000000000001" customHeight="1">
      <c r="A42" s="186"/>
      <c r="B42" s="206" t="s">
        <v>745</v>
      </c>
      <c r="C42" s="206"/>
      <c r="D42" s="206"/>
      <c r="E42" s="186"/>
      <c r="F42" s="205" t="s">
        <v>756</v>
      </c>
      <c r="G42" s="205"/>
    </row>
    <row r="43" spans="1:7" ht="20.100000000000001" customHeight="1">
      <c r="A43" s="186"/>
      <c r="B43" s="206" t="s">
        <v>744</v>
      </c>
      <c r="C43" s="206"/>
      <c r="D43" s="206"/>
      <c r="E43" s="186"/>
      <c r="F43" s="205"/>
      <c r="G43" s="205"/>
    </row>
    <row r="44" spans="1:7" ht="20.100000000000001" customHeight="1">
      <c r="A44" s="186"/>
      <c r="B44" s="207" t="s">
        <v>746</v>
      </c>
      <c r="C44" s="208"/>
      <c r="D44" s="209"/>
      <c r="E44" s="186"/>
      <c r="F44" s="210"/>
      <c r="G44" s="211"/>
    </row>
    <row r="45" spans="1:7" ht="20.100000000000001" customHeight="1">
      <c r="A45" s="186"/>
      <c r="B45" s="207" t="s">
        <v>747</v>
      </c>
      <c r="C45" s="208"/>
      <c r="D45" s="209"/>
      <c r="E45" s="186"/>
      <c r="F45" s="210"/>
      <c r="G45" s="211"/>
    </row>
    <row r="46" spans="1:7" ht="20.100000000000001" customHeight="1">
      <c r="A46" s="186"/>
      <c r="B46" s="206" t="s">
        <v>744</v>
      </c>
      <c r="C46" s="206"/>
      <c r="D46" s="206"/>
      <c r="E46" s="186"/>
      <c r="F46" s="205"/>
      <c r="G46" s="205"/>
    </row>
    <row r="47" spans="1:7" ht="20.100000000000001" customHeight="1">
      <c r="A47" s="187"/>
      <c r="B47" s="206" t="s">
        <v>744</v>
      </c>
      <c r="C47" s="206"/>
      <c r="D47" s="206"/>
      <c r="E47" s="187"/>
      <c r="F47" s="205"/>
      <c r="G47" s="205"/>
    </row>
    <row r="48" spans="1:7" ht="24" customHeight="1">
      <c r="A48" s="215" t="s">
        <v>29</v>
      </c>
      <c r="B48" s="215"/>
      <c r="C48" s="215"/>
      <c r="D48" s="215"/>
      <c r="E48" s="215"/>
      <c r="F48" s="215"/>
      <c r="G48" s="215"/>
    </row>
    <row r="49" spans="1:7" ht="27" customHeight="1">
      <c r="A49" s="216" t="s">
        <v>13</v>
      </c>
      <c r="B49" s="3" t="s">
        <v>18</v>
      </c>
      <c r="C49" s="3" t="s">
        <v>19</v>
      </c>
      <c r="D49" s="216" t="s">
        <v>6</v>
      </c>
      <c r="E49" s="3" t="s">
        <v>18</v>
      </c>
      <c r="F49" s="218" t="s">
        <v>19</v>
      </c>
      <c r="G49" s="219"/>
    </row>
    <row r="50" spans="1:7" ht="15.95" customHeight="1">
      <c r="A50" s="217"/>
      <c r="B50" s="9">
        <v>18000</v>
      </c>
      <c r="C50" s="10" t="s">
        <v>748</v>
      </c>
      <c r="D50" s="217"/>
      <c r="E50" s="9"/>
      <c r="F50" s="220"/>
      <c r="G50" s="220"/>
    </row>
    <row r="51" spans="1:7" ht="20.100000000000001" customHeight="1">
      <c r="A51" s="217"/>
      <c r="B51" s="9">
        <v>4200</v>
      </c>
      <c r="C51" s="10" t="s">
        <v>57</v>
      </c>
      <c r="D51" s="217"/>
      <c r="E51" s="9"/>
      <c r="F51" s="220"/>
      <c r="G51" s="220"/>
    </row>
    <row r="52" spans="1:7" ht="20.100000000000001" customHeight="1">
      <c r="A52" s="217"/>
      <c r="B52" s="9">
        <v>1400</v>
      </c>
      <c r="C52" s="10" t="s">
        <v>219</v>
      </c>
      <c r="D52" s="217"/>
      <c r="E52" s="9"/>
      <c r="F52" s="221"/>
      <c r="G52" s="222"/>
    </row>
    <row r="53" spans="1:7" ht="20.100000000000001" customHeight="1">
      <c r="A53" s="217"/>
      <c r="B53" s="159"/>
      <c r="C53" s="10"/>
      <c r="D53" s="217"/>
      <c r="E53" s="7"/>
      <c r="F53" s="221"/>
      <c r="G53" s="222"/>
    </row>
    <row r="54" spans="1:7" ht="20.100000000000001" customHeight="1">
      <c r="A54" s="217"/>
      <c r="B54" s="159"/>
      <c r="C54" s="10"/>
      <c r="D54" s="217"/>
      <c r="E54" s="7"/>
      <c r="F54" s="221"/>
      <c r="G54" s="222"/>
    </row>
    <row r="55" spans="1:7" ht="20.100000000000001" customHeight="1">
      <c r="A55" s="217"/>
      <c r="B55" s="159"/>
      <c r="C55" s="10"/>
      <c r="D55" s="217"/>
      <c r="E55" s="7"/>
      <c r="F55" s="221"/>
      <c r="G55" s="222"/>
    </row>
    <row r="56" spans="1:7" ht="20.100000000000001" customHeight="1">
      <c r="A56" s="217"/>
      <c r="B56" s="9"/>
      <c r="C56" s="10"/>
      <c r="D56" s="217"/>
      <c r="E56" s="7"/>
      <c r="F56" s="221"/>
      <c r="G56" s="222"/>
    </row>
    <row r="57" spans="1:7" ht="18" customHeight="1" thickBot="1">
      <c r="A57" s="217"/>
      <c r="B57" s="11"/>
      <c r="C57" s="12"/>
      <c r="D57" s="217"/>
      <c r="E57" s="13"/>
      <c r="F57" s="223"/>
      <c r="G57" s="223"/>
    </row>
    <row r="58" spans="1:7" ht="27.75" customHeight="1" thickTop="1" thickBot="1">
      <c r="A58" s="14" t="s">
        <v>28</v>
      </c>
      <c r="B58" s="15">
        <f>SUM(B50:B57)</f>
        <v>23600</v>
      </c>
      <c r="C58" s="16"/>
      <c r="D58" s="17"/>
      <c r="E58" s="18"/>
      <c r="F58" s="16"/>
      <c r="G58" s="19"/>
    </row>
    <row r="59" spans="1:7" ht="24" customHeight="1">
      <c r="A59" s="224"/>
      <c r="B59" s="224"/>
      <c r="C59" s="224"/>
      <c r="D59" s="224"/>
      <c r="E59" s="224"/>
      <c r="F59" s="224"/>
      <c r="G59" s="224"/>
    </row>
    <row r="60" spans="1:7" ht="54.95" customHeight="1">
      <c r="A60" s="212"/>
      <c r="B60" s="213"/>
      <c r="C60" s="213"/>
      <c r="D60" s="213"/>
      <c r="E60" s="213"/>
      <c r="F60" s="213"/>
      <c r="G60" s="214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4:G54"/>
    <mergeCell ref="F55:G55"/>
    <mergeCell ref="F56:G56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B44:D44"/>
    <mergeCell ref="F44:G44"/>
    <mergeCell ref="B45:D45"/>
    <mergeCell ref="F45:G45"/>
    <mergeCell ref="B46:D46"/>
    <mergeCell ref="F46:G46"/>
    <mergeCell ref="A40:A47"/>
    <mergeCell ref="B40:D40"/>
    <mergeCell ref="E40:E47"/>
    <mergeCell ref="F40:G40"/>
    <mergeCell ref="B41:D41"/>
    <mergeCell ref="F41:G41"/>
    <mergeCell ref="B42:D42"/>
    <mergeCell ref="F42:G42"/>
    <mergeCell ref="B43:D43"/>
    <mergeCell ref="F43:G43"/>
    <mergeCell ref="A36:G36"/>
    <mergeCell ref="A37:A38"/>
    <mergeCell ref="B37:C38"/>
    <mergeCell ref="D37:D38"/>
    <mergeCell ref="E37:G38"/>
    <mergeCell ref="A39:G39"/>
    <mergeCell ref="B33:C33"/>
    <mergeCell ref="E33:G33"/>
    <mergeCell ref="B34:C34"/>
    <mergeCell ref="E34:G34"/>
    <mergeCell ref="B35:C35"/>
    <mergeCell ref="E35:G35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6"/>
  <sheetViews>
    <sheetView zoomScale="85" zoomScaleNormal="85" zoomScalePageLayoutView="150"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33" t="s">
        <v>25</v>
      </c>
      <c r="B2" s="161" t="s">
        <v>147</v>
      </c>
      <c r="C2" s="162"/>
      <c r="D2" s="33" t="s">
        <v>1</v>
      </c>
      <c r="E2" s="36" t="s">
        <v>129</v>
      </c>
      <c r="F2" s="34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31" t="s">
        <v>24</v>
      </c>
      <c r="F3" s="31"/>
      <c r="G3" s="166"/>
      <c r="H3" s="166"/>
    </row>
    <row r="4" spans="1:8" ht="20.100000000000001" customHeight="1">
      <c r="A4" s="33" t="s">
        <v>2</v>
      </c>
      <c r="B4" s="167">
        <v>1651400</v>
      </c>
      <c r="C4" s="168"/>
      <c r="D4" s="165"/>
      <c r="E4" s="169" t="s">
        <v>75</v>
      </c>
      <c r="F4" s="170"/>
      <c r="G4" s="171"/>
    </row>
    <row r="5" spans="1:8" ht="20.100000000000001" customHeight="1">
      <c r="A5" s="33" t="s">
        <v>3</v>
      </c>
      <c r="B5" s="172">
        <f>B6-B4</f>
        <v>751550</v>
      </c>
      <c r="C5" s="173"/>
      <c r="D5" s="165"/>
      <c r="E5" s="174" t="s">
        <v>76</v>
      </c>
      <c r="F5" s="175"/>
      <c r="G5" s="176"/>
    </row>
    <row r="6" spans="1:8" ht="20.100000000000001" customHeight="1">
      <c r="A6" s="33" t="s">
        <v>4</v>
      </c>
      <c r="B6" s="167">
        <f>2339300+63650</f>
        <v>2402950</v>
      </c>
      <c r="C6" s="168"/>
      <c r="D6" s="165"/>
      <c r="E6" s="177" t="s">
        <v>33</v>
      </c>
      <c r="F6" s="178"/>
      <c r="G6" s="179"/>
    </row>
    <row r="7" spans="1:8" ht="27.95" customHeight="1">
      <c r="A7" s="35" t="s">
        <v>14</v>
      </c>
      <c r="B7" s="35"/>
      <c r="C7" s="35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135</v>
      </c>
      <c r="C8" s="1" t="s">
        <v>136</v>
      </c>
      <c r="D8" s="180" t="s">
        <v>5</v>
      </c>
      <c r="E8" s="1" t="s">
        <v>132</v>
      </c>
      <c r="F8" s="34"/>
      <c r="G8" s="5"/>
    </row>
    <row r="9" spans="1:8" ht="20.100000000000001" customHeight="1">
      <c r="A9" s="174"/>
      <c r="B9" s="1" t="s">
        <v>137</v>
      </c>
      <c r="C9" s="1">
        <v>5</v>
      </c>
      <c r="D9" s="181"/>
      <c r="E9" s="8" t="s">
        <v>58</v>
      </c>
      <c r="F9" s="34"/>
      <c r="G9" s="34"/>
    </row>
    <row r="10" spans="1:8" ht="20.100000000000001" customHeight="1">
      <c r="A10" s="174"/>
      <c r="B10" s="1"/>
      <c r="C10" s="1"/>
      <c r="D10" s="181"/>
      <c r="E10" s="8" t="s">
        <v>130</v>
      </c>
      <c r="F10" s="34"/>
      <c r="G10" s="34"/>
    </row>
    <row r="11" spans="1:8" ht="20.100000000000001" customHeight="1">
      <c r="A11" s="177"/>
      <c r="B11" s="1"/>
      <c r="C11" s="1"/>
      <c r="D11" s="182"/>
      <c r="E11" s="8"/>
      <c r="F11" s="34"/>
      <c r="G11" s="34"/>
    </row>
    <row r="12" spans="1:8" ht="27.95" customHeight="1">
      <c r="A12" s="35" t="s">
        <v>21</v>
      </c>
      <c r="B12" s="35"/>
      <c r="C12" s="35"/>
      <c r="D12" s="35"/>
      <c r="E12" s="2"/>
      <c r="F12" s="2"/>
      <c r="G12" s="32"/>
    </row>
    <row r="13" spans="1:8" ht="18.95" customHeight="1">
      <c r="A13" s="1"/>
      <c r="B13" s="34" t="s">
        <v>7</v>
      </c>
      <c r="C13" s="34" t="s">
        <v>10</v>
      </c>
      <c r="D13" s="34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>
        <v>0.52083333333333337</v>
      </c>
      <c r="C14" s="36" t="s">
        <v>110</v>
      </c>
      <c r="D14" s="33">
        <v>5</v>
      </c>
      <c r="E14" s="183"/>
      <c r="F14" s="184"/>
      <c r="G14" s="173"/>
    </row>
    <row r="15" spans="1:8" ht="18.95" customHeight="1">
      <c r="A15" s="186"/>
      <c r="B15" s="6">
        <v>0.5</v>
      </c>
      <c r="C15" s="36" t="s">
        <v>109</v>
      </c>
      <c r="D15" s="33">
        <v>15</v>
      </c>
      <c r="E15" s="183" t="s">
        <v>134</v>
      </c>
      <c r="F15" s="184"/>
      <c r="G15" s="173"/>
    </row>
    <row r="16" spans="1:8" ht="18.95" customHeight="1">
      <c r="A16" s="186"/>
      <c r="B16" s="6">
        <v>0.47916666666666669</v>
      </c>
      <c r="C16" s="36" t="s">
        <v>108</v>
      </c>
      <c r="D16" s="33">
        <v>3</v>
      </c>
      <c r="E16" s="183"/>
      <c r="F16" s="184"/>
      <c r="G16" s="173"/>
    </row>
    <row r="17" spans="1:7" ht="18.95" customHeight="1">
      <c r="A17" s="186"/>
      <c r="B17" s="6">
        <v>0.4375</v>
      </c>
      <c r="C17" s="36" t="s">
        <v>107</v>
      </c>
      <c r="D17" s="33">
        <v>3</v>
      </c>
      <c r="E17" s="183"/>
      <c r="F17" s="184"/>
      <c r="G17" s="173"/>
    </row>
    <row r="18" spans="1:7" ht="18.95" customHeight="1">
      <c r="A18" s="186"/>
      <c r="B18" s="6">
        <v>0.45833333333333331</v>
      </c>
      <c r="C18" s="36" t="s">
        <v>106</v>
      </c>
      <c r="D18" s="36">
        <v>6</v>
      </c>
      <c r="E18" s="183"/>
      <c r="F18" s="184"/>
      <c r="G18" s="173"/>
    </row>
    <row r="19" spans="1:7" ht="18.95" customHeight="1">
      <c r="A19" s="186"/>
      <c r="B19" s="6">
        <v>0.39583333333333331</v>
      </c>
      <c r="C19" s="36" t="s">
        <v>105</v>
      </c>
      <c r="D19" s="36">
        <v>3</v>
      </c>
      <c r="E19" s="183"/>
      <c r="F19" s="184"/>
      <c r="G19" s="173"/>
    </row>
    <row r="20" spans="1:7" ht="18.95" customHeight="1">
      <c r="A20" s="186"/>
      <c r="B20" s="6">
        <v>0.5</v>
      </c>
      <c r="C20" s="36" t="s">
        <v>104</v>
      </c>
      <c r="D20" s="33">
        <v>4</v>
      </c>
      <c r="E20" s="183"/>
      <c r="F20" s="184"/>
      <c r="G20" s="173"/>
    </row>
    <row r="21" spans="1:7" ht="18.95" customHeight="1">
      <c r="A21" s="187"/>
      <c r="B21" s="6"/>
      <c r="C21" s="36"/>
      <c r="D21" s="33"/>
      <c r="E21" s="183"/>
      <c r="F21" s="184"/>
      <c r="G21" s="173"/>
    </row>
    <row r="22" spans="1:7" ht="20.100000000000001" customHeight="1">
      <c r="A22" s="188" t="s">
        <v>9</v>
      </c>
      <c r="B22" s="6"/>
      <c r="C22" s="33"/>
      <c r="D22" s="33"/>
      <c r="E22" s="189"/>
      <c r="F22" s="189"/>
      <c r="G22" s="189"/>
    </row>
    <row r="23" spans="1:7" ht="21" customHeight="1">
      <c r="A23" s="188"/>
      <c r="B23" s="6"/>
      <c r="C23" s="33"/>
      <c r="D23" s="33"/>
      <c r="E23" s="189"/>
      <c r="F23" s="189"/>
      <c r="G23" s="189"/>
    </row>
    <row r="24" spans="1:7" ht="18.95" customHeight="1">
      <c r="A24" s="188"/>
      <c r="B24" s="6"/>
      <c r="C24" s="33"/>
      <c r="D24" s="33"/>
      <c r="E24" s="189"/>
      <c r="F24" s="189"/>
      <c r="G24" s="189"/>
    </row>
    <row r="25" spans="1:7" ht="18.95" customHeight="1">
      <c r="A25" s="188"/>
      <c r="B25" s="6"/>
      <c r="C25" s="33"/>
      <c r="D25" s="33"/>
      <c r="E25" s="189"/>
      <c r="F25" s="189"/>
      <c r="G25" s="189"/>
    </row>
    <row r="26" spans="1:7" ht="18.95" customHeight="1">
      <c r="A26" s="188"/>
      <c r="B26" s="6"/>
      <c r="C26" s="33"/>
      <c r="D26" s="33"/>
      <c r="E26" s="183"/>
      <c r="F26" s="184"/>
      <c r="G26" s="173"/>
    </row>
    <row r="27" spans="1:7" ht="21.95" customHeight="1">
      <c r="A27" s="188"/>
      <c r="B27" s="6"/>
      <c r="C27" s="33"/>
      <c r="D27" s="33"/>
      <c r="E27" s="189"/>
      <c r="F27" s="189"/>
      <c r="G27" s="189"/>
    </row>
    <row r="28" spans="1:7" ht="26.1" customHeight="1">
      <c r="A28" s="163" t="s">
        <v>20</v>
      </c>
      <c r="B28" s="163"/>
      <c r="C28" s="163"/>
      <c r="D28" s="163"/>
      <c r="E28" s="163"/>
      <c r="F28" s="163"/>
      <c r="G28" s="163"/>
    </row>
    <row r="29" spans="1:7" ht="18.95" customHeight="1">
      <c r="A29" s="188" t="s">
        <v>13</v>
      </c>
      <c r="B29" s="191" t="s">
        <v>112</v>
      </c>
      <c r="C29" s="192"/>
      <c r="D29" s="188" t="s">
        <v>35</v>
      </c>
      <c r="E29" s="193" t="s">
        <v>138</v>
      </c>
      <c r="F29" s="194"/>
      <c r="G29" s="195"/>
    </row>
    <row r="30" spans="1:7" ht="18" customHeight="1">
      <c r="A30" s="188"/>
      <c r="B30" s="196" t="s">
        <v>113</v>
      </c>
      <c r="C30" s="196"/>
      <c r="D30" s="188"/>
      <c r="E30" s="197" t="s">
        <v>139</v>
      </c>
      <c r="F30" s="198"/>
      <c r="G30" s="199"/>
    </row>
    <row r="31" spans="1:7" ht="18" customHeight="1">
      <c r="A31" s="188"/>
      <c r="B31" s="196" t="s">
        <v>114</v>
      </c>
      <c r="C31" s="196"/>
      <c r="D31" s="188"/>
      <c r="E31" s="197" t="s">
        <v>140</v>
      </c>
      <c r="F31" s="198"/>
      <c r="G31" s="199"/>
    </row>
    <row r="32" spans="1:7" ht="18" customHeight="1">
      <c r="A32" s="188"/>
      <c r="B32" s="196" t="s">
        <v>115</v>
      </c>
      <c r="C32" s="196"/>
      <c r="D32" s="188"/>
      <c r="E32" s="197" t="s">
        <v>141</v>
      </c>
      <c r="F32" s="198"/>
      <c r="G32" s="199"/>
    </row>
    <row r="33" spans="1:7" ht="18" customHeight="1">
      <c r="A33" s="188"/>
      <c r="B33" s="225" t="s">
        <v>116</v>
      </c>
      <c r="C33" s="225"/>
      <c r="D33" s="188"/>
      <c r="E33" s="197" t="s">
        <v>142</v>
      </c>
      <c r="F33" s="198"/>
      <c r="G33" s="199"/>
    </row>
    <row r="34" spans="1:7" ht="18.95" customHeight="1">
      <c r="A34" s="188"/>
      <c r="B34" s="201"/>
      <c r="C34" s="201"/>
      <c r="D34" s="188"/>
      <c r="E34" s="197"/>
      <c r="F34" s="198"/>
      <c r="G34" s="199"/>
    </row>
    <row r="35" spans="1:7" ht="24" customHeight="1">
      <c r="A35" s="190" t="s">
        <v>17</v>
      </c>
      <c r="B35" s="190"/>
      <c r="C35" s="190"/>
      <c r="D35" s="190"/>
      <c r="E35" s="190"/>
      <c r="F35" s="190"/>
      <c r="G35" s="190"/>
    </row>
    <row r="36" spans="1:7" ht="27" customHeight="1">
      <c r="A36" s="185" t="s">
        <v>13</v>
      </c>
      <c r="B36" s="193" t="s">
        <v>27</v>
      </c>
      <c r="C36" s="195"/>
      <c r="D36" s="185" t="s">
        <v>6</v>
      </c>
      <c r="E36" s="193" t="s">
        <v>111</v>
      </c>
      <c r="F36" s="194"/>
      <c r="G36" s="195"/>
    </row>
    <row r="37" spans="1:7" ht="15.95" customHeight="1">
      <c r="A37" s="187"/>
      <c r="B37" s="202"/>
      <c r="C37" s="203"/>
      <c r="D37" s="187"/>
      <c r="E37" s="202"/>
      <c r="F37" s="204"/>
      <c r="G37" s="203"/>
    </row>
    <row r="38" spans="1:7" ht="27" customHeight="1">
      <c r="A38" s="190" t="s">
        <v>22</v>
      </c>
      <c r="B38" s="190"/>
      <c r="C38" s="190"/>
      <c r="D38" s="190"/>
      <c r="E38" s="190"/>
      <c r="F38" s="190"/>
      <c r="G38" s="190"/>
    </row>
    <row r="39" spans="1:7" ht="20.100000000000001" customHeight="1">
      <c r="A39" s="185" t="s">
        <v>13</v>
      </c>
      <c r="B39" s="206" t="s">
        <v>117</v>
      </c>
      <c r="C39" s="206"/>
      <c r="D39" s="206"/>
      <c r="E39" s="185" t="s">
        <v>6</v>
      </c>
      <c r="F39" s="205" t="s">
        <v>143</v>
      </c>
      <c r="G39" s="205"/>
    </row>
    <row r="40" spans="1:7" ht="20.100000000000001" customHeight="1">
      <c r="A40" s="186"/>
      <c r="B40" s="206" t="s">
        <v>118</v>
      </c>
      <c r="C40" s="206"/>
      <c r="D40" s="206"/>
      <c r="E40" s="186"/>
      <c r="F40" s="205" t="s">
        <v>144</v>
      </c>
      <c r="G40" s="205"/>
    </row>
    <row r="41" spans="1:7" ht="20.100000000000001" customHeight="1">
      <c r="A41" s="186"/>
      <c r="B41" s="206" t="s">
        <v>119</v>
      </c>
      <c r="C41" s="206"/>
      <c r="D41" s="206"/>
      <c r="E41" s="186"/>
      <c r="F41" s="205" t="s">
        <v>145</v>
      </c>
      <c r="G41" s="205"/>
    </row>
    <row r="42" spans="1:7" ht="20.100000000000001" customHeight="1">
      <c r="A42" s="186"/>
      <c r="B42" s="206" t="s">
        <v>120</v>
      </c>
      <c r="C42" s="206"/>
      <c r="D42" s="206"/>
      <c r="E42" s="186"/>
      <c r="F42" s="205" t="s">
        <v>146</v>
      </c>
      <c r="G42" s="205"/>
    </row>
    <row r="43" spans="1:7" ht="20.100000000000001" customHeight="1">
      <c r="A43" s="186"/>
      <c r="B43" s="207" t="s">
        <v>121</v>
      </c>
      <c r="C43" s="208"/>
      <c r="D43" s="209"/>
      <c r="E43" s="186"/>
      <c r="F43" s="210"/>
      <c r="G43" s="211"/>
    </row>
    <row r="44" spans="1:7" ht="20.100000000000001" customHeight="1">
      <c r="A44" s="186"/>
      <c r="B44" s="207" t="s">
        <v>122</v>
      </c>
      <c r="C44" s="208"/>
      <c r="D44" s="209"/>
      <c r="E44" s="186"/>
      <c r="F44" s="210"/>
      <c r="G44" s="211"/>
    </row>
    <row r="45" spans="1:7" ht="20.100000000000001" customHeight="1">
      <c r="A45" s="186"/>
      <c r="B45" s="206" t="s">
        <v>123</v>
      </c>
      <c r="C45" s="206"/>
      <c r="D45" s="206"/>
      <c r="E45" s="186"/>
      <c r="F45" s="205"/>
      <c r="G45" s="205"/>
    </row>
    <row r="46" spans="1:7" ht="20.100000000000001" customHeight="1">
      <c r="A46" s="187"/>
      <c r="B46" s="206"/>
      <c r="C46" s="206"/>
      <c r="D46" s="206"/>
      <c r="E46" s="187"/>
      <c r="F46" s="205"/>
      <c r="G46" s="205"/>
    </row>
    <row r="47" spans="1:7" ht="24" customHeight="1">
      <c r="A47" s="215" t="s">
        <v>29</v>
      </c>
      <c r="B47" s="215"/>
      <c r="C47" s="215"/>
      <c r="D47" s="215"/>
      <c r="E47" s="215"/>
      <c r="F47" s="215"/>
      <c r="G47" s="215"/>
    </row>
    <row r="48" spans="1:7" ht="27" customHeight="1">
      <c r="A48" s="216" t="s">
        <v>13</v>
      </c>
      <c r="B48" s="3" t="s">
        <v>18</v>
      </c>
      <c r="C48" s="3" t="s">
        <v>19</v>
      </c>
      <c r="D48" s="216" t="s">
        <v>6</v>
      </c>
      <c r="E48" s="3" t="s">
        <v>18</v>
      </c>
      <c r="F48" s="218" t="s">
        <v>19</v>
      </c>
      <c r="G48" s="219"/>
    </row>
    <row r="49" spans="1:7" ht="15.95" customHeight="1">
      <c r="A49" s="217"/>
      <c r="B49" s="9">
        <v>1300</v>
      </c>
      <c r="C49" s="10" t="s">
        <v>128</v>
      </c>
      <c r="D49" s="217"/>
      <c r="E49" s="7"/>
      <c r="F49" s="220"/>
      <c r="G49" s="220"/>
    </row>
    <row r="50" spans="1:7" ht="20.100000000000001" customHeight="1">
      <c r="A50" s="217"/>
      <c r="B50" s="9">
        <v>4200</v>
      </c>
      <c r="C50" s="10" t="s">
        <v>127</v>
      </c>
      <c r="D50" s="217"/>
      <c r="E50" s="7"/>
      <c r="F50" s="220"/>
      <c r="G50" s="220"/>
    </row>
    <row r="51" spans="1:7" ht="20.100000000000001" customHeight="1">
      <c r="A51" s="217"/>
      <c r="B51" s="9">
        <v>8000</v>
      </c>
      <c r="C51" s="10" t="s">
        <v>126</v>
      </c>
      <c r="D51" s="217"/>
      <c r="E51" s="7"/>
      <c r="F51" s="221"/>
      <c r="G51" s="222"/>
    </row>
    <row r="52" spans="1:7" ht="20.100000000000001" customHeight="1">
      <c r="A52" s="217"/>
      <c r="B52" s="9">
        <v>1200</v>
      </c>
      <c r="C52" s="10" t="s">
        <v>125</v>
      </c>
      <c r="D52" s="217"/>
      <c r="E52" s="7"/>
      <c r="F52" s="221"/>
      <c r="G52" s="222"/>
    </row>
    <row r="53" spans="1:7" ht="20.100000000000001" customHeight="1">
      <c r="A53" s="217"/>
      <c r="B53" s="9">
        <v>4000</v>
      </c>
      <c r="C53" s="10" t="s">
        <v>124</v>
      </c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18" customHeight="1" thickBot="1">
      <c r="A56" s="217"/>
      <c r="B56" s="11"/>
      <c r="C56" s="12"/>
      <c r="D56" s="217"/>
      <c r="E56" s="13"/>
      <c r="F56" s="223"/>
      <c r="G56" s="223"/>
    </row>
    <row r="57" spans="1:7" ht="27.75" customHeight="1" thickTop="1" thickBot="1">
      <c r="A57" s="14" t="s">
        <v>28</v>
      </c>
      <c r="B57" s="15">
        <f>SUM(B49:B56)</f>
        <v>18700</v>
      </c>
      <c r="C57" s="16"/>
      <c r="D57" s="17"/>
      <c r="E57" s="18"/>
      <c r="F57" s="16"/>
      <c r="G57" s="19"/>
    </row>
    <row r="58" spans="1:7" ht="24" customHeight="1">
      <c r="A58" s="224"/>
      <c r="B58" s="224"/>
      <c r="C58" s="224"/>
      <c r="D58" s="224"/>
      <c r="E58" s="224"/>
      <c r="F58" s="224"/>
      <c r="G58" s="224"/>
    </row>
    <row r="59" spans="1:7" ht="54.95" customHeight="1">
      <c r="A59" s="212"/>
      <c r="B59" s="213"/>
      <c r="C59" s="213"/>
      <c r="D59" s="213"/>
      <c r="E59" s="213"/>
      <c r="F59" s="213"/>
      <c r="G59" s="214"/>
    </row>
    <row r="60" spans="1:7" ht="15.95" customHeight="1"/>
    <row r="61" spans="1:7" ht="15" customHeight="1"/>
    <row r="62" spans="1:7" ht="15" customHeight="1"/>
    <row r="63" spans="1:7" ht="15" customHeight="1">
      <c r="C63" t="s">
        <v>16</v>
      </c>
    </row>
    <row r="64" spans="1:7" ht="15" customHeight="1"/>
    <row r="65" ht="15" customHeight="1"/>
    <row r="66" ht="15" customHeight="1"/>
  </sheetData>
  <mergeCells count="8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20:G20"/>
    <mergeCell ref="E18:G18"/>
    <mergeCell ref="E19:G19"/>
    <mergeCell ref="E21:G21"/>
    <mergeCell ref="A22:A27"/>
    <mergeCell ref="E22:G22"/>
    <mergeCell ref="E23:G23"/>
    <mergeCell ref="E24:G24"/>
    <mergeCell ref="E25:G25"/>
    <mergeCell ref="E26:G26"/>
    <mergeCell ref="E27:G27"/>
    <mergeCell ref="A35:G35"/>
    <mergeCell ref="A28:G28"/>
    <mergeCell ref="A29:A34"/>
    <mergeCell ref="B29:C29"/>
    <mergeCell ref="D29:D34"/>
    <mergeCell ref="E29:G29"/>
    <mergeCell ref="B30:C30"/>
    <mergeCell ref="E30:G30"/>
    <mergeCell ref="B31:C31"/>
    <mergeCell ref="E31:G31"/>
    <mergeCell ref="B32:C32"/>
    <mergeCell ref="E32:G32"/>
    <mergeCell ref="B33:C33"/>
    <mergeCell ref="E33:G33"/>
    <mergeCell ref="B34:C34"/>
    <mergeCell ref="E34:G34"/>
    <mergeCell ref="A39:A46"/>
    <mergeCell ref="B39:D39"/>
    <mergeCell ref="E39:E46"/>
    <mergeCell ref="F39:G39"/>
    <mergeCell ref="B40:D40"/>
    <mergeCell ref="F40:G40"/>
    <mergeCell ref="B41:D41"/>
    <mergeCell ref="F41:G41"/>
    <mergeCell ref="B42:D42"/>
    <mergeCell ref="F42:G42"/>
    <mergeCell ref="B44:D44"/>
    <mergeCell ref="F44:G44"/>
    <mergeCell ref="B45:D45"/>
    <mergeCell ref="F45:G45"/>
    <mergeCell ref="B43:D43"/>
    <mergeCell ref="F43:G43"/>
    <mergeCell ref="A36:A37"/>
    <mergeCell ref="B36:C37"/>
    <mergeCell ref="D36:D37"/>
    <mergeCell ref="E36:G37"/>
    <mergeCell ref="A38:G38"/>
    <mergeCell ref="B46:D46"/>
    <mergeCell ref="F46:G46"/>
    <mergeCell ref="A47:G47"/>
    <mergeCell ref="A58:G58"/>
    <mergeCell ref="A59:G59"/>
    <mergeCell ref="F51:G51"/>
    <mergeCell ref="F52:G52"/>
    <mergeCell ref="F53:G53"/>
    <mergeCell ref="F54:G54"/>
    <mergeCell ref="F55:G55"/>
    <mergeCell ref="F56:G56"/>
    <mergeCell ref="A48:A56"/>
    <mergeCell ref="D48:D56"/>
    <mergeCell ref="F48:G48"/>
    <mergeCell ref="F49:G49"/>
    <mergeCell ref="F50:G50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6"/>
  <sheetViews>
    <sheetView zoomScale="85" zoomScaleNormal="85" zoomScalePageLayoutView="150" workbookViewId="0">
      <selection activeCell="B33" sqref="B33:C33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39" t="s">
        <v>25</v>
      </c>
      <c r="B2" s="161" t="s">
        <v>149</v>
      </c>
      <c r="C2" s="162"/>
      <c r="D2" s="39" t="s">
        <v>1</v>
      </c>
      <c r="E2" s="39" t="s">
        <v>26</v>
      </c>
      <c r="F2" s="40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37" t="s">
        <v>24</v>
      </c>
      <c r="F3" s="37"/>
      <c r="G3" s="166"/>
      <c r="H3" s="166"/>
    </row>
    <row r="4" spans="1:8" ht="20.100000000000001" customHeight="1">
      <c r="A4" s="39" t="s">
        <v>2</v>
      </c>
      <c r="B4" s="167">
        <v>1367900</v>
      </c>
      <c r="C4" s="168"/>
      <c r="D4" s="165"/>
      <c r="E4" s="169" t="s">
        <v>75</v>
      </c>
      <c r="F4" s="170"/>
      <c r="G4" s="171"/>
    </row>
    <row r="5" spans="1:8" ht="20.100000000000001" customHeight="1">
      <c r="A5" s="39" t="s">
        <v>3</v>
      </c>
      <c r="B5" s="172">
        <f>B6-B4</f>
        <v>1377800</v>
      </c>
      <c r="C5" s="173"/>
      <c r="D5" s="165"/>
      <c r="E5" s="174" t="s">
        <v>76</v>
      </c>
      <c r="F5" s="175"/>
      <c r="G5" s="176"/>
    </row>
    <row r="6" spans="1:8" ht="20.100000000000001" customHeight="1">
      <c r="A6" s="39" t="s">
        <v>4</v>
      </c>
      <c r="B6" s="167">
        <f>2690900+54800</f>
        <v>2745700</v>
      </c>
      <c r="C6" s="168"/>
      <c r="D6" s="165"/>
      <c r="E6" s="177" t="s">
        <v>33</v>
      </c>
      <c r="F6" s="178"/>
      <c r="G6" s="179"/>
    </row>
    <row r="7" spans="1:8" ht="27.95" customHeight="1">
      <c r="A7" s="41" t="s">
        <v>14</v>
      </c>
      <c r="B7" s="41"/>
      <c r="C7" s="41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166</v>
      </c>
      <c r="C8" s="1" t="s">
        <v>167</v>
      </c>
      <c r="D8" s="180" t="s">
        <v>5</v>
      </c>
      <c r="E8" s="8" t="s">
        <v>239</v>
      </c>
      <c r="F8" s="40"/>
      <c r="G8" s="5"/>
    </row>
    <row r="9" spans="1:8" ht="20.100000000000001" customHeight="1">
      <c r="A9" s="174"/>
      <c r="B9" s="1" t="s">
        <v>168</v>
      </c>
      <c r="C9" s="1">
        <v>6</v>
      </c>
      <c r="D9" s="181"/>
      <c r="E9" s="8" t="s">
        <v>148</v>
      </c>
      <c r="F9" s="40"/>
      <c r="G9" s="40"/>
    </row>
    <row r="10" spans="1:8" ht="20.100000000000001" customHeight="1">
      <c r="A10" s="174"/>
      <c r="B10" s="1" t="s">
        <v>169</v>
      </c>
      <c r="C10" s="1">
        <v>5</v>
      </c>
      <c r="D10" s="181"/>
      <c r="E10" s="8" t="s">
        <v>58</v>
      </c>
      <c r="F10" s="40"/>
      <c r="G10" s="40"/>
    </row>
    <row r="11" spans="1:8" ht="20.100000000000001" customHeight="1">
      <c r="A11" s="177"/>
      <c r="B11" s="1"/>
      <c r="C11" s="1"/>
      <c r="D11" s="182"/>
      <c r="E11" s="8"/>
      <c r="F11" s="40"/>
      <c r="G11" s="40"/>
    </row>
    <row r="12" spans="1:8" ht="27.95" customHeight="1">
      <c r="A12" s="41" t="s">
        <v>21</v>
      </c>
      <c r="B12" s="41"/>
      <c r="C12" s="41"/>
      <c r="D12" s="41"/>
      <c r="E12" s="2"/>
      <c r="F12" s="2"/>
      <c r="G12" s="38"/>
    </row>
    <row r="13" spans="1:8" ht="18.95" customHeight="1">
      <c r="A13" s="1"/>
      <c r="B13" s="40" t="s">
        <v>7</v>
      </c>
      <c r="C13" s="40" t="s">
        <v>10</v>
      </c>
      <c r="D13" s="40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>
        <v>0.5</v>
      </c>
      <c r="C14" s="39" t="s">
        <v>151</v>
      </c>
      <c r="D14" s="39">
        <v>9</v>
      </c>
      <c r="E14" s="183"/>
      <c r="F14" s="184"/>
      <c r="G14" s="173"/>
    </row>
    <row r="15" spans="1:8" ht="18.95" customHeight="1">
      <c r="A15" s="186"/>
      <c r="B15" s="6">
        <v>0.47916666666666669</v>
      </c>
      <c r="C15" s="39" t="s">
        <v>152</v>
      </c>
      <c r="D15" s="39">
        <v>2</v>
      </c>
      <c r="E15" s="183"/>
      <c r="F15" s="184"/>
      <c r="G15" s="173"/>
    </row>
    <row r="16" spans="1:8" ht="18.95" customHeight="1">
      <c r="A16" s="186"/>
      <c r="B16" s="6"/>
      <c r="C16" s="39"/>
      <c r="D16" s="39"/>
      <c r="E16" s="183"/>
      <c r="F16" s="184"/>
      <c r="G16" s="173"/>
    </row>
    <row r="17" spans="1:7" ht="18.95" customHeight="1">
      <c r="A17" s="186"/>
      <c r="B17" s="6"/>
      <c r="C17" s="39"/>
      <c r="D17" s="39"/>
      <c r="E17" s="183"/>
      <c r="F17" s="184"/>
      <c r="G17" s="173"/>
    </row>
    <row r="18" spans="1:7" ht="18.95" customHeight="1">
      <c r="A18" s="186"/>
      <c r="B18" s="6"/>
      <c r="C18" s="39"/>
      <c r="D18" s="39"/>
      <c r="E18" s="183"/>
      <c r="F18" s="184"/>
      <c r="G18" s="173"/>
    </row>
    <row r="19" spans="1:7" ht="18.95" customHeight="1">
      <c r="A19" s="186"/>
      <c r="B19" s="6"/>
      <c r="C19" s="39"/>
      <c r="D19" s="39"/>
      <c r="E19" s="183"/>
      <c r="F19" s="184"/>
      <c r="G19" s="173"/>
    </row>
    <row r="20" spans="1:7" ht="18.95" customHeight="1">
      <c r="A20" s="186"/>
      <c r="B20" s="6"/>
      <c r="C20" s="39"/>
      <c r="D20" s="39"/>
      <c r="E20" s="183"/>
      <c r="F20" s="184"/>
      <c r="G20" s="173"/>
    </row>
    <row r="21" spans="1:7" ht="18.95" customHeight="1">
      <c r="A21" s="187"/>
      <c r="B21" s="6"/>
      <c r="C21" s="39"/>
      <c r="D21" s="39"/>
      <c r="E21" s="183"/>
      <c r="F21" s="184"/>
      <c r="G21" s="173"/>
    </row>
    <row r="22" spans="1:7" ht="20.100000000000001" customHeight="1">
      <c r="A22" s="188" t="s">
        <v>9</v>
      </c>
      <c r="B22" s="6">
        <v>0.33333333333333331</v>
      </c>
      <c r="C22" s="39" t="s">
        <v>150</v>
      </c>
      <c r="D22" s="39">
        <v>6</v>
      </c>
      <c r="E22" s="189"/>
      <c r="F22" s="189"/>
      <c r="G22" s="189"/>
    </row>
    <row r="23" spans="1:7" ht="21" customHeight="1">
      <c r="A23" s="188"/>
      <c r="B23" s="6">
        <v>0.29166666666666669</v>
      </c>
      <c r="C23" s="39" t="s">
        <v>153</v>
      </c>
      <c r="D23" s="39">
        <v>2</v>
      </c>
      <c r="E23" s="189"/>
      <c r="F23" s="189"/>
      <c r="G23" s="189"/>
    </row>
    <row r="24" spans="1:7" ht="18.95" customHeight="1">
      <c r="A24" s="188"/>
      <c r="B24" s="6"/>
      <c r="C24" s="39"/>
      <c r="D24" s="39"/>
      <c r="E24" s="189"/>
      <c r="F24" s="189"/>
      <c r="G24" s="189"/>
    </row>
    <row r="25" spans="1:7" ht="18.95" customHeight="1">
      <c r="A25" s="188"/>
      <c r="B25" s="6"/>
      <c r="C25" s="39"/>
      <c r="D25" s="39"/>
      <c r="E25" s="189"/>
      <c r="F25" s="189"/>
      <c r="G25" s="189"/>
    </row>
    <row r="26" spans="1:7" ht="18.95" customHeight="1">
      <c r="A26" s="188"/>
      <c r="B26" s="6"/>
      <c r="C26" s="39"/>
      <c r="D26" s="39"/>
      <c r="E26" s="183"/>
      <c r="F26" s="184"/>
      <c r="G26" s="173"/>
    </row>
    <row r="27" spans="1:7" ht="21.95" customHeight="1">
      <c r="A27" s="188"/>
      <c r="B27" s="6"/>
      <c r="C27" s="39"/>
      <c r="D27" s="39"/>
      <c r="E27" s="189"/>
      <c r="F27" s="189"/>
      <c r="G27" s="189"/>
    </row>
    <row r="28" spans="1:7" ht="26.1" customHeight="1">
      <c r="A28" s="163" t="s">
        <v>20</v>
      </c>
      <c r="B28" s="163"/>
      <c r="C28" s="163"/>
      <c r="D28" s="163"/>
      <c r="E28" s="163"/>
      <c r="F28" s="163"/>
      <c r="G28" s="163"/>
    </row>
    <row r="29" spans="1:7" ht="18.95" customHeight="1">
      <c r="A29" s="188" t="s">
        <v>13</v>
      </c>
      <c r="B29" s="191" t="s">
        <v>154</v>
      </c>
      <c r="C29" s="192"/>
      <c r="D29" s="188" t="s">
        <v>35</v>
      </c>
      <c r="E29" s="193" t="s">
        <v>170</v>
      </c>
      <c r="F29" s="194"/>
      <c r="G29" s="195"/>
    </row>
    <row r="30" spans="1:7" ht="18" customHeight="1">
      <c r="A30" s="188"/>
      <c r="B30" s="196" t="s">
        <v>155</v>
      </c>
      <c r="C30" s="196"/>
      <c r="D30" s="188"/>
      <c r="E30" s="197" t="s">
        <v>171</v>
      </c>
      <c r="F30" s="198"/>
      <c r="G30" s="199"/>
    </row>
    <row r="31" spans="1:7" ht="18" customHeight="1">
      <c r="A31" s="188"/>
      <c r="B31" s="196" t="s">
        <v>156</v>
      </c>
      <c r="C31" s="196"/>
      <c r="D31" s="188"/>
      <c r="E31" s="197" t="s">
        <v>172</v>
      </c>
      <c r="F31" s="198"/>
      <c r="G31" s="199"/>
    </row>
    <row r="32" spans="1:7" ht="18" customHeight="1">
      <c r="A32" s="188"/>
      <c r="B32" s="200"/>
      <c r="C32" s="200"/>
      <c r="D32" s="188"/>
      <c r="E32" s="197" t="s">
        <v>173</v>
      </c>
      <c r="F32" s="198"/>
      <c r="G32" s="199"/>
    </row>
    <row r="33" spans="1:7" ht="18" customHeight="1">
      <c r="A33" s="188"/>
      <c r="B33" s="201"/>
      <c r="C33" s="201"/>
      <c r="D33" s="188"/>
      <c r="E33" s="197" t="s">
        <v>174</v>
      </c>
      <c r="F33" s="198"/>
      <c r="G33" s="199"/>
    </row>
    <row r="34" spans="1:7" ht="18.95" customHeight="1">
      <c r="A34" s="188"/>
      <c r="B34" s="201"/>
      <c r="C34" s="201"/>
      <c r="D34" s="188"/>
      <c r="E34" s="197" t="s">
        <v>175</v>
      </c>
      <c r="F34" s="198"/>
      <c r="G34" s="199"/>
    </row>
    <row r="35" spans="1:7" ht="24" customHeight="1">
      <c r="A35" s="190" t="s">
        <v>17</v>
      </c>
      <c r="B35" s="190"/>
      <c r="C35" s="190"/>
      <c r="D35" s="190"/>
      <c r="E35" s="190"/>
      <c r="F35" s="190"/>
      <c r="G35" s="190"/>
    </row>
    <row r="36" spans="1:7" ht="27" customHeight="1">
      <c r="A36" s="185" t="s">
        <v>13</v>
      </c>
      <c r="B36" s="193" t="s">
        <v>27</v>
      </c>
      <c r="C36" s="195"/>
      <c r="D36" s="185" t="s">
        <v>6</v>
      </c>
      <c r="E36" s="193" t="s">
        <v>157</v>
      </c>
      <c r="F36" s="194"/>
      <c r="G36" s="195"/>
    </row>
    <row r="37" spans="1:7" ht="15.95" customHeight="1">
      <c r="A37" s="187"/>
      <c r="B37" s="202"/>
      <c r="C37" s="203"/>
      <c r="D37" s="187"/>
      <c r="E37" s="202"/>
      <c r="F37" s="204"/>
      <c r="G37" s="203"/>
    </row>
    <row r="38" spans="1:7" ht="27" customHeight="1">
      <c r="A38" s="190" t="s">
        <v>22</v>
      </c>
      <c r="B38" s="190"/>
      <c r="C38" s="190"/>
      <c r="D38" s="190"/>
      <c r="E38" s="190"/>
      <c r="F38" s="190"/>
      <c r="G38" s="190"/>
    </row>
    <row r="39" spans="1:7" ht="20.100000000000001" customHeight="1">
      <c r="A39" s="185" t="s">
        <v>13</v>
      </c>
      <c r="B39" s="206" t="s">
        <v>158</v>
      </c>
      <c r="C39" s="206"/>
      <c r="D39" s="206"/>
      <c r="E39" s="185" t="s">
        <v>6</v>
      </c>
      <c r="F39" s="205"/>
      <c r="G39" s="205"/>
    </row>
    <row r="40" spans="1:7" ht="20.100000000000001" customHeight="1">
      <c r="A40" s="186"/>
      <c r="B40" s="206" t="s">
        <v>159</v>
      </c>
      <c r="C40" s="206"/>
      <c r="D40" s="206"/>
      <c r="E40" s="186"/>
      <c r="F40" s="205"/>
      <c r="G40" s="205"/>
    </row>
    <row r="41" spans="1:7" ht="20.100000000000001" customHeight="1">
      <c r="A41" s="186"/>
      <c r="B41" s="206" t="s">
        <v>160</v>
      </c>
      <c r="C41" s="206"/>
      <c r="D41" s="206"/>
      <c r="E41" s="186"/>
      <c r="F41" s="205"/>
      <c r="G41" s="205"/>
    </row>
    <row r="42" spans="1:7" ht="20.100000000000001" customHeight="1">
      <c r="A42" s="186"/>
      <c r="B42" s="206" t="s">
        <v>161</v>
      </c>
      <c r="C42" s="206"/>
      <c r="D42" s="206"/>
      <c r="E42" s="186"/>
      <c r="F42" s="205"/>
      <c r="G42" s="205"/>
    </row>
    <row r="43" spans="1:7" ht="20.100000000000001" customHeight="1">
      <c r="A43" s="186"/>
      <c r="B43" s="207" t="s">
        <v>162</v>
      </c>
      <c r="C43" s="208"/>
      <c r="D43" s="209"/>
      <c r="E43" s="186"/>
      <c r="F43" s="210"/>
      <c r="G43" s="211"/>
    </row>
    <row r="44" spans="1:7" ht="20.100000000000001" customHeight="1">
      <c r="A44" s="186"/>
      <c r="B44" s="207" t="s">
        <v>163</v>
      </c>
      <c r="C44" s="208"/>
      <c r="D44" s="209"/>
      <c r="E44" s="186"/>
      <c r="F44" s="210"/>
      <c r="G44" s="211"/>
    </row>
    <row r="45" spans="1:7" ht="20.100000000000001" customHeight="1">
      <c r="A45" s="186"/>
      <c r="B45" s="206" t="s">
        <v>164</v>
      </c>
      <c r="C45" s="206"/>
      <c r="D45" s="206"/>
      <c r="E45" s="186"/>
      <c r="F45" s="205"/>
      <c r="G45" s="205"/>
    </row>
    <row r="46" spans="1:7" ht="20.100000000000001" customHeight="1">
      <c r="A46" s="187"/>
      <c r="B46" s="206"/>
      <c r="C46" s="206"/>
      <c r="D46" s="206"/>
      <c r="E46" s="187"/>
      <c r="F46" s="205"/>
      <c r="G46" s="205"/>
    </row>
    <row r="47" spans="1:7" ht="24" customHeight="1">
      <c r="A47" s="215" t="s">
        <v>29</v>
      </c>
      <c r="B47" s="215"/>
      <c r="C47" s="215"/>
      <c r="D47" s="215"/>
      <c r="E47" s="215"/>
      <c r="F47" s="215"/>
      <c r="G47" s="215"/>
    </row>
    <row r="48" spans="1:7" ht="27" customHeight="1">
      <c r="A48" s="216" t="s">
        <v>13</v>
      </c>
      <c r="B48" s="3" t="s">
        <v>18</v>
      </c>
      <c r="C48" s="3" t="s">
        <v>19</v>
      </c>
      <c r="D48" s="216" t="s">
        <v>6</v>
      </c>
      <c r="E48" s="3" t="s">
        <v>18</v>
      </c>
      <c r="F48" s="218" t="s">
        <v>19</v>
      </c>
      <c r="G48" s="219"/>
    </row>
    <row r="49" spans="1:7" ht="15.95" customHeight="1">
      <c r="A49" s="217"/>
      <c r="B49" s="9">
        <v>1300</v>
      </c>
      <c r="C49" s="10" t="s">
        <v>165</v>
      </c>
      <c r="D49" s="217"/>
      <c r="E49" s="7"/>
      <c r="F49" s="220"/>
      <c r="G49" s="220"/>
    </row>
    <row r="50" spans="1:7" ht="20.100000000000001" customHeight="1">
      <c r="A50" s="217"/>
      <c r="B50" s="9">
        <v>4200</v>
      </c>
      <c r="C50" s="10" t="s">
        <v>57</v>
      </c>
      <c r="D50" s="217"/>
      <c r="E50" s="7"/>
      <c r="F50" s="220"/>
      <c r="G50" s="220"/>
    </row>
    <row r="51" spans="1:7" ht="20.100000000000001" customHeight="1">
      <c r="A51" s="217"/>
      <c r="B51" s="9">
        <v>3000</v>
      </c>
      <c r="C51" s="10" t="s">
        <v>55</v>
      </c>
      <c r="D51" s="217"/>
      <c r="E51" s="7"/>
      <c r="F51" s="221"/>
      <c r="G51" s="222"/>
    </row>
    <row r="52" spans="1:7" ht="20.100000000000001" customHeight="1">
      <c r="A52" s="217"/>
      <c r="B52" s="9"/>
      <c r="C52" s="10"/>
      <c r="D52" s="217"/>
      <c r="E52" s="7"/>
      <c r="F52" s="221"/>
      <c r="G52" s="222"/>
    </row>
    <row r="53" spans="1:7" ht="20.100000000000001" customHeight="1">
      <c r="A53" s="217"/>
      <c r="B53" s="9"/>
      <c r="C53" s="10"/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18" customHeight="1" thickBot="1">
      <c r="A56" s="217"/>
      <c r="B56" s="11"/>
      <c r="C56" s="12"/>
      <c r="D56" s="217"/>
      <c r="E56" s="13"/>
      <c r="F56" s="223"/>
      <c r="G56" s="223"/>
    </row>
    <row r="57" spans="1:7" ht="27.75" customHeight="1" thickTop="1" thickBot="1">
      <c r="A57" s="14" t="s">
        <v>28</v>
      </c>
      <c r="B57" s="15">
        <f>SUM(B49:B56)</f>
        <v>8500</v>
      </c>
      <c r="C57" s="16"/>
      <c r="D57" s="17"/>
      <c r="E57" s="18"/>
      <c r="F57" s="16"/>
      <c r="G57" s="19"/>
    </row>
    <row r="58" spans="1:7" ht="24" customHeight="1">
      <c r="A58" s="224"/>
      <c r="B58" s="224"/>
      <c r="C58" s="224"/>
      <c r="D58" s="224"/>
      <c r="E58" s="224"/>
      <c r="F58" s="224"/>
      <c r="G58" s="224"/>
    </row>
    <row r="59" spans="1:7" ht="54.95" customHeight="1">
      <c r="A59" s="212"/>
      <c r="B59" s="213"/>
      <c r="C59" s="213"/>
      <c r="D59" s="213"/>
      <c r="E59" s="213"/>
      <c r="F59" s="213"/>
      <c r="G59" s="214"/>
    </row>
    <row r="60" spans="1:7" ht="15.95" customHeight="1"/>
    <row r="61" spans="1:7" ht="15" customHeight="1"/>
    <row r="62" spans="1:7" ht="15" customHeight="1"/>
    <row r="63" spans="1:7" ht="15" customHeight="1">
      <c r="C63" t="s">
        <v>16</v>
      </c>
    </row>
    <row r="64" spans="1:7" ht="15" customHeight="1"/>
    <row r="65" ht="15" customHeight="1"/>
    <row r="66" ht="15" customHeight="1"/>
  </sheetData>
  <mergeCells count="8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22:A27"/>
    <mergeCell ref="E22:G22"/>
    <mergeCell ref="E23:G23"/>
    <mergeCell ref="E24:G24"/>
    <mergeCell ref="E25:G25"/>
    <mergeCell ref="E26:G26"/>
    <mergeCell ref="E27:G27"/>
    <mergeCell ref="A35:G35"/>
    <mergeCell ref="A28:G28"/>
    <mergeCell ref="A29:A34"/>
    <mergeCell ref="B29:C29"/>
    <mergeCell ref="D29:D34"/>
    <mergeCell ref="E29:G29"/>
    <mergeCell ref="B30:C30"/>
    <mergeCell ref="E30:G30"/>
    <mergeCell ref="B31:C31"/>
    <mergeCell ref="E31:G31"/>
    <mergeCell ref="B32:C32"/>
    <mergeCell ref="E32:G32"/>
    <mergeCell ref="B33:C33"/>
    <mergeCell ref="E33:G33"/>
    <mergeCell ref="B34:C34"/>
    <mergeCell ref="E34:G34"/>
    <mergeCell ref="A39:A46"/>
    <mergeCell ref="B39:D39"/>
    <mergeCell ref="F42:G42"/>
    <mergeCell ref="B44:D44"/>
    <mergeCell ref="F44:G44"/>
    <mergeCell ref="B45:D45"/>
    <mergeCell ref="F45:G45"/>
    <mergeCell ref="B43:D43"/>
    <mergeCell ref="F43:G43"/>
    <mergeCell ref="E39:E46"/>
    <mergeCell ref="F39:G39"/>
    <mergeCell ref="B40:D40"/>
    <mergeCell ref="F40:G40"/>
    <mergeCell ref="B41:D41"/>
    <mergeCell ref="F41:G41"/>
    <mergeCell ref="B42:D42"/>
    <mergeCell ref="A36:A37"/>
    <mergeCell ref="B36:C37"/>
    <mergeCell ref="D36:D37"/>
    <mergeCell ref="E36:G37"/>
    <mergeCell ref="A38:G38"/>
    <mergeCell ref="B46:D46"/>
    <mergeCell ref="F46:G46"/>
    <mergeCell ref="A59:G59"/>
    <mergeCell ref="A47:G47"/>
    <mergeCell ref="A48:A56"/>
    <mergeCell ref="D48:D56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A58:G58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6"/>
  <sheetViews>
    <sheetView zoomScale="85" zoomScaleNormal="85" zoomScalePageLayoutView="150"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44" t="s">
        <v>25</v>
      </c>
      <c r="B2" s="161" t="s">
        <v>176</v>
      </c>
      <c r="C2" s="162"/>
      <c r="D2" s="44" t="s">
        <v>1</v>
      </c>
      <c r="E2" s="44" t="s">
        <v>26</v>
      </c>
      <c r="F2" s="45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43" t="s">
        <v>24</v>
      </c>
      <c r="F3" s="43"/>
      <c r="G3" s="166"/>
      <c r="H3" s="166"/>
    </row>
    <row r="4" spans="1:8" ht="20.100000000000001" customHeight="1">
      <c r="A4" s="44" t="s">
        <v>2</v>
      </c>
      <c r="B4" s="167">
        <v>1447800</v>
      </c>
      <c r="C4" s="168"/>
      <c r="D4" s="165"/>
      <c r="E4" s="169" t="s">
        <v>75</v>
      </c>
      <c r="F4" s="170"/>
      <c r="G4" s="171"/>
    </row>
    <row r="5" spans="1:8" ht="20.100000000000001" customHeight="1">
      <c r="A5" s="44" t="s">
        <v>3</v>
      </c>
      <c r="B5" s="172">
        <f>B6-B4</f>
        <v>1183950</v>
      </c>
      <c r="C5" s="173"/>
      <c r="D5" s="165"/>
      <c r="E5" s="174" t="s">
        <v>76</v>
      </c>
      <c r="F5" s="175"/>
      <c r="G5" s="176"/>
    </row>
    <row r="6" spans="1:8" ht="20.100000000000001" customHeight="1">
      <c r="A6" s="44" t="s">
        <v>4</v>
      </c>
      <c r="B6" s="167">
        <f>2547100+84650</f>
        <v>2631750</v>
      </c>
      <c r="C6" s="168"/>
      <c r="D6" s="165"/>
      <c r="E6" s="177" t="s">
        <v>33</v>
      </c>
      <c r="F6" s="178"/>
      <c r="G6" s="179"/>
    </row>
    <row r="7" spans="1:8" ht="27.95" customHeight="1">
      <c r="A7" s="42" t="s">
        <v>14</v>
      </c>
      <c r="B7" s="42"/>
      <c r="C7" s="42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63</v>
      </c>
      <c r="C8" s="1">
        <v>10</v>
      </c>
      <c r="D8" s="180" t="s">
        <v>5</v>
      </c>
      <c r="E8" s="8" t="s">
        <v>183</v>
      </c>
      <c r="F8" s="45"/>
      <c r="G8" s="5"/>
    </row>
    <row r="9" spans="1:8" ht="20.100000000000001" customHeight="1">
      <c r="A9" s="174"/>
      <c r="B9" s="1" t="s">
        <v>135</v>
      </c>
      <c r="C9" s="1" t="s">
        <v>177</v>
      </c>
      <c r="D9" s="181"/>
      <c r="E9" s="8" t="s">
        <v>184</v>
      </c>
      <c r="F9" s="45"/>
      <c r="G9" s="45"/>
    </row>
    <row r="10" spans="1:8" ht="20.100000000000001" customHeight="1">
      <c r="A10" s="174"/>
      <c r="B10" s="1" t="s">
        <v>65</v>
      </c>
      <c r="C10" s="1">
        <v>3</v>
      </c>
      <c r="D10" s="181"/>
      <c r="E10" s="8" t="s">
        <v>185</v>
      </c>
      <c r="F10" s="45"/>
      <c r="G10" s="45"/>
    </row>
    <row r="11" spans="1:8" ht="20.100000000000001" customHeight="1">
      <c r="A11" s="177"/>
      <c r="B11" s="1"/>
      <c r="C11" s="1"/>
      <c r="D11" s="182"/>
      <c r="E11" s="8"/>
      <c r="F11" s="45"/>
      <c r="G11" s="45"/>
    </row>
    <row r="12" spans="1:8" ht="27.95" customHeight="1">
      <c r="A12" s="42" t="s">
        <v>21</v>
      </c>
      <c r="B12" s="42"/>
      <c r="C12" s="42"/>
      <c r="D12" s="42"/>
      <c r="E12" s="2"/>
      <c r="F12" s="2"/>
      <c r="G12" s="46"/>
    </row>
    <row r="13" spans="1:8" ht="18.95" customHeight="1">
      <c r="A13" s="1"/>
      <c r="B13" s="45" t="s">
        <v>7</v>
      </c>
      <c r="C13" s="45" t="s">
        <v>10</v>
      </c>
      <c r="D13" s="45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>
        <v>0.375</v>
      </c>
      <c r="C14" s="44" t="s">
        <v>192</v>
      </c>
      <c r="D14" s="44">
        <v>8</v>
      </c>
      <c r="E14" s="183"/>
      <c r="F14" s="184"/>
      <c r="G14" s="173"/>
    </row>
    <row r="15" spans="1:8" ht="18.95" customHeight="1">
      <c r="A15" s="186"/>
      <c r="B15" s="6">
        <v>0.47916666666666669</v>
      </c>
      <c r="C15" s="44" t="s">
        <v>191</v>
      </c>
      <c r="D15" s="44">
        <v>5</v>
      </c>
      <c r="E15" s="183"/>
      <c r="F15" s="184"/>
      <c r="G15" s="173"/>
    </row>
    <row r="16" spans="1:8" ht="18.95" customHeight="1">
      <c r="A16" s="186"/>
      <c r="B16" s="6">
        <v>0.41666666666666669</v>
      </c>
      <c r="C16" s="44" t="s">
        <v>190</v>
      </c>
      <c r="D16" s="44">
        <v>3</v>
      </c>
      <c r="E16" s="183"/>
      <c r="F16" s="184"/>
      <c r="G16" s="173"/>
    </row>
    <row r="17" spans="1:7" ht="18.95" customHeight="1">
      <c r="A17" s="186"/>
      <c r="B17" s="6">
        <v>0.5</v>
      </c>
      <c r="C17" s="44" t="s">
        <v>189</v>
      </c>
      <c r="D17" s="44">
        <v>5</v>
      </c>
      <c r="E17" s="183"/>
      <c r="F17" s="184"/>
      <c r="G17" s="173"/>
    </row>
    <row r="18" spans="1:7" ht="18.95" customHeight="1">
      <c r="A18" s="186"/>
      <c r="B18" s="6">
        <v>0.52083333333333337</v>
      </c>
      <c r="C18" s="44" t="s">
        <v>188</v>
      </c>
      <c r="D18" s="44">
        <v>3</v>
      </c>
      <c r="E18" s="183"/>
      <c r="F18" s="184"/>
      <c r="G18" s="173"/>
    </row>
    <row r="19" spans="1:7" ht="18.95" customHeight="1">
      <c r="A19" s="186"/>
      <c r="B19" s="6"/>
      <c r="C19" s="44"/>
      <c r="D19" s="44"/>
      <c r="E19" s="183"/>
      <c r="F19" s="184"/>
      <c r="G19" s="173"/>
    </row>
    <row r="20" spans="1:7" ht="18.95" customHeight="1">
      <c r="A20" s="186"/>
      <c r="B20" s="6"/>
      <c r="C20" s="44"/>
      <c r="D20" s="44"/>
      <c r="E20" s="183"/>
      <c r="F20" s="184"/>
      <c r="G20" s="173"/>
    </row>
    <row r="21" spans="1:7" ht="18.95" customHeight="1">
      <c r="A21" s="187"/>
      <c r="B21" s="6"/>
      <c r="C21" s="44"/>
      <c r="D21" s="44"/>
      <c r="E21" s="183"/>
      <c r="F21" s="184"/>
      <c r="G21" s="173"/>
    </row>
    <row r="22" spans="1:7" ht="20.100000000000001" customHeight="1">
      <c r="A22" s="188" t="s">
        <v>9</v>
      </c>
      <c r="B22" s="6">
        <v>0.29166666666666669</v>
      </c>
      <c r="C22" s="44" t="s">
        <v>187</v>
      </c>
      <c r="D22" s="44">
        <v>2</v>
      </c>
      <c r="E22" s="189"/>
      <c r="F22" s="189"/>
      <c r="G22" s="189"/>
    </row>
    <row r="23" spans="1:7" ht="21" customHeight="1">
      <c r="A23" s="188"/>
      <c r="B23" s="6">
        <v>0.33333333333333331</v>
      </c>
      <c r="C23" s="44" t="s">
        <v>186</v>
      </c>
      <c r="D23" s="44">
        <v>3</v>
      </c>
      <c r="E23" s="189"/>
      <c r="F23" s="189"/>
      <c r="G23" s="189"/>
    </row>
    <row r="24" spans="1:7" ht="18.95" customHeight="1">
      <c r="A24" s="188"/>
      <c r="B24" s="6"/>
      <c r="C24" s="44"/>
      <c r="D24" s="44"/>
      <c r="E24" s="189"/>
      <c r="F24" s="189"/>
      <c r="G24" s="189"/>
    </row>
    <row r="25" spans="1:7" ht="18.95" customHeight="1">
      <c r="A25" s="188"/>
      <c r="B25" s="6"/>
      <c r="C25" s="44"/>
      <c r="D25" s="44"/>
      <c r="E25" s="189"/>
      <c r="F25" s="189"/>
      <c r="G25" s="189"/>
    </row>
    <row r="26" spans="1:7" ht="18.95" customHeight="1">
      <c r="A26" s="188"/>
      <c r="B26" s="6"/>
      <c r="C26" s="44"/>
      <c r="D26" s="44"/>
      <c r="E26" s="183"/>
      <c r="F26" s="184"/>
      <c r="G26" s="173"/>
    </row>
    <row r="27" spans="1:7" ht="21.95" customHeight="1">
      <c r="A27" s="188"/>
      <c r="B27" s="6"/>
      <c r="C27" s="44"/>
      <c r="D27" s="44"/>
      <c r="E27" s="189"/>
      <c r="F27" s="189"/>
      <c r="G27" s="189"/>
    </row>
    <row r="28" spans="1:7" ht="26.1" customHeight="1">
      <c r="A28" s="163" t="s">
        <v>20</v>
      </c>
      <c r="B28" s="163"/>
      <c r="C28" s="163"/>
      <c r="D28" s="163"/>
      <c r="E28" s="163"/>
      <c r="F28" s="163"/>
      <c r="G28" s="163"/>
    </row>
    <row r="29" spans="1:7" ht="18.95" customHeight="1">
      <c r="A29" s="188" t="s">
        <v>13</v>
      </c>
      <c r="B29" s="191" t="s">
        <v>194</v>
      </c>
      <c r="C29" s="192"/>
      <c r="D29" s="188" t="s">
        <v>35</v>
      </c>
      <c r="E29" s="193" t="s">
        <v>204</v>
      </c>
      <c r="F29" s="194"/>
      <c r="G29" s="195"/>
    </row>
    <row r="30" spans="1:7" ht="18" customHeight="1">
      <c r="A30" s="188"/>
      <c r="B30" s="196" t="s">
        <v>195</v>
      </c>
      <c r="C30" s="196"/>
      <c r="D30" s="188"/>
      <c r="E30" s="197" t="s">
        <v>205</v>
      </c>
      <c r="F30" s="198"/>
      <c r="G30" s="199"/>
    </row>
    <row r="31" spans="1:7" ht="18" customHeight="1">
      <c r="A31" s="188"/>
      <c r="B31" s="196" t="s">
        <v>196</v>
      </c>
      <c r="C31" s="196"/>
      <c r="D31" s="188"/>
      <c r="E31" s="197" t="s">
        <v>206</v>
      </c>
      <c r="F31" s="198"/>
      <c r="G31" s="199"/>
    </row>
    <row r="32" spans="1:7" ht="18" customHeight="1">
      <c r="A32" s="188"/>
      <c r="B32" s="196" t="s">
        <v>197</v>
      </c>
      <c r="C32" s="196"/>
      <c r="D32" s="188"/>
      <c r="E32" s="197"/>
      <c r="F32" s="198"/>
      <c r="G32" s="199"/>
    </row>
    <row r="33" spans="1:7" ht="18" customHeight="1">
      <c r="A33" s="188"/>
      <c r="B33" s="201"/>
      <c r="C33" s="201"/>
      <c r="D33" s="188"/>
      <c r="E33" s="197"/>
      <c r="F33" s="198"/>
      <c r="G33" s="199"/>
    </row>
    <row r="34" spans="1:7" ht="18.95" customHeight="1">
      <c r="A34" s="188"/>
      <c r="B34" s="201"/>
      <c r="C34" s="201"/>
      <c r="D34" s="188"/>
      <c r="E34" s="197"/>
      <c r="F34" s="198"/>
      <c r="G34" s="199"/>
    </row>
    <row r="35" spans="1:7" ht="24" customHeight="1">
      <c r="A35" s="190" t="s">
        <v>17</v>
      </c>
      <c r="B35" s="190"/>
      <c r="C35" s="190"/>
      <c r="D35" s="190"/>
      <c r="E35" s="190"/>
      <c r="F35" s="190"/>
      <c r="G35" s="190"/>
    </row>
    <row r="36" spans="1:7" ht="27" customHeight="1">
      <c r="A36" s="185" t="s">
        <v>13</v>
      </c>
      <c r="B36" s="193" t="s">
        <v>27</v>
      </c>
      <c r="C36" s="195"/>
      <c r="D36" s="185" t="s">
        <v>6</v>
      </c>
      <c r="E36" s="193" t="s">
        <v>193</v>
      </c>
      <c r="F36" s="194"/>
      <c r="G36" s="195"/>
    </row>
    <row r="37" spans="1:7" ht="15.95" customHeight="1">
      <c r="A37" s="187"/>
      <c r="B37" s="202"/>
      <c r="C37" s="203"/>
      <c r="D37" s="187"/>
      <c r="E37" s="202"/>
      <c r="F37" s="204"/>
      <c r="G37" s="203"/>
    </row>
    <row r="38" spans="1:7" ht="27" customHeight="1">
      <c r="A38" s="190" t="s">
        <v>22</v>
      </c>
      <c r="B38" s="190"/>
      <c r="C38" s="190"/>
      <c r="D38" s="190"/>
      <c r="E38" s="190"/>
      <c r="F38" s="190"/>
      <c r="G38" s="190"/>
    </row>
    <row r="39" spans="1:7" ht="20.100000000000001" customHeight="1">
      <c r="A39" s="185" t="s">
        <v>13</v>
      </c>
      <c r="B39" s="206" t="s">
        <v>198</v>
      </c>
      <c r="C39" s="206"/>
      <c r="D39" s="206"/>
      <c r="E39" s="185" t="s">
        <v>6</v>
      </c>
      <c r="F39" s="205" t="s">
        <v>178</v>
      </c>
      <c r="G39" s="205"/>
    </row>
    <row r="40" spans="1:7" ht="20.100000000000001" customHeight="1">
      <c r="A40" s="186"/>
      <c r="B40" s="206" t="s">
        <v>199</v>
      </c>
      <c r="C40" s="206"/>
      <c r="D40" s="206"/>
      <c r="E40" s="186"/>
      <c r="F40" s="205" t="s">
        <v>179</v>
      </c>
      <c r="G40" s="205"/>
    </row>
    <row r="41" spans="1:7" ht="20.100000000000001" customHeight="1">
      <c r="A41" s="186"/>
      <c r="B41" s="206" t="s">
        <v>200</v>
      </c>
      <c r="C41" s="206"/>
      <c r="D41" s="206"/>
      <c r="E41" s="186"/>
      <c r="F41" s="205" t="s">
        <v>180</v>
      </c>
      <c r="G41" s="205"/>
    </row>
    <row r="42" spans="1:7" ht="20.100000000000001" customHeight="1">
      <c r="A42" s="186"/>
      <c r="B42" s="206" t="s">
        <v>201</v>
      </c>
      <c r="C42" s="206"/>
      <c r="D42" s="206"/>
      <c r="E42" s="186"/>
      <c r="F42" s="205" t="s">
        <v>181</v>
      </c>
      <c r="G42" s="205"/>
    </row>
    <row r="43" spans="1:7" ht="20.100000000000001" customHeight="1">
      <c r="A43" s="186"/>
      <c r="B43" s="207" t="s">
        <v>202</v>
      </c>
      <c r="C43" s="208"/>
      <c r="D43" s="209"/>
      <c r="E43" s="186"/>
      <c r="F43" s="210" t="s">
        <v>182</v>
      </c>
      <c r="G43" s="211"/>
    </row>
    <row r="44" spans="1:7" ht="20.100000000000001" customHeight="1">
      <c r="A44" s="186"/>
      <c r="B44" s="207" t="s">
        <v>203</v>
      </c>
      <c r="C44" s="208"/>
      <c r="D44" s="209"/>
      <c r="E44" s="186"/>
      <c r="F44" s="210"/>
      <c r="G44" s="211"/>
    </row>
    <row r="45" spans="1:7" ht="20.100000000000001" customHeight="1">
      <c r="A45" s="186"/>
      <c r="B45" s="206"/>
      <c r="C45" s="206"/>
      <c r="D45" s="206"/>
      <c r="E45" s="186"/>
      <c r="F45" s="205"/>
      <c r="G45" s="205"/>
    </row>
    <row r="46" spans="1:7" ht="20.100000000000001" customHeight="1">
      <c r="A46" s="187"/>
      <c r="B46" s="206"/>
      <c r="C46" s="206"/>
      <c r="D46" s="206"/>
      <c r="E46" s="187"/>
      <c r="F46" s="205"/>
      <c r="G46" s="205"/>
    </row>
    <row r="47" spans="1:7" ht="24" customHeight="1">
      <c r="A47" s="215" t="s">
        <v>29</v>
      </c>
      <c r="B47" s="215"/>
      <c r="C47" s="215"/>
      <c r="D47" s="215"/>
      <c r="E47" s="215"/>
      <c r="F47" s="215"/>
      <c r="G47" s="215"/>
    </row>
    <row r="48" spans="1:7" ht="27" customHeight="1">
      <c r="A48" s="216" t="s">
        <v>13</v>
      </c>
      <c r="B48" s="3" t="s">
        <v>18</v>
      </c>
      <c r="C48" s="3" t="s">
        <v>19</v>
      </c>
      <c r="D48" s="216" t="s">
        <v>6</v>
      </c>
      <c r="E48" s="3" t="s">
        <v>18</v>
      </c>
      <c r="F48" s="218" t="s">
        <v>19</v>
      </c>
      <c r="G48" s="219"/>
    </row>
    <row r="49" spans="1:7" ht="15.95" customHeight="1">
      <c r="A49" s="217"/>
      <c r="B49" s="9">
        <v>3700</v>
      </c>
      <c r="C49" s="10" t="s">
        <v>56</v>
      </c>
      <c r="D49" s="217"/>
      <c r="E49" s="7"/>
      <c r="F49" s="220"/>
      <c r="G49" s="220"/>
    </row>
    <row r="50" spans="1:7" ht="20.100000000000001" customHeight="1">
      <c r="A50" s="217"/>
      <c r="B50" s="9"/>
      <c r="C50" s="10"/>
      <c r="D50" s="217"/>
      <c r="E50" s="7"/>
      <c r="F50" s="220"/>
      <c r="G50" s="220"/>
    </row>
    <row r="51" spans="1:7" ht="20.100000000000001" customHeight="1">
      <c r="A51" s="217"/>
      <c r="B51" s="9"/>
      <c r="C51" s="10"/>
      <c r="D51" s="217"/>
      <c r="E51" s="7"/>
      <c r="F51" s="221"/>
      <c r="G51" s="222"/>
    </row>
    <row r="52" spans="1:7" ht="20.100000000000001" customHeight="1">
      <c r="A52" s="217"/>
      <c r="B52" s="9"/>
      <c r="C52" s="10"/>
      <c r="D52" s="217"/>
      <c r="E52" s="7"/>
      <c r="F52" s="221"/>
      <c r="G52" s="222"/>
    </row>
    <row r="53" spans="1:7" ht="20.100000000000001" customHeight="1">
      <c r="A53" s="217"/>
      <c r="B53" s="9"/>
      <c r="C53" s="10"/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18" customHeight="1" thickBot="1">
      <c r="A56" s="217"/>
      <c r="B56" s="11"/>
      <c r="C56" s="12"/>
      <c r="D56" s="217"/>
      <c r="E56" s="13"/>
      <c r="F56" s="223"/>
      <c r="G56" s="223"/>
    </row>
    <row r="57" spans="1:7" ht="27.75" customHeight="1" thickTop="1" thickBot="1">
      <c r="A57" s="14" t="s">
        <v>28</v>
      </c>
      <c r="B57" s="15">
        <f>SUM(B49:B56)</f>
        <v>3700</v>
      </c>
      <c r="C57" s="16"/>
      <c r="D57" s="17"/>
      <c r="E57" s="18"/>
      <c r="F57" s="16"/>
      <c r="G57" s="19"/>
    </row>
    <row r="58" spans="1:7" ht="24" customHeight="1">
      <c r="A58" s="224"/>
      <c r="B58" s="224"/>
      <c r="C58" s="224"/>
      <c r="D58" s="224"/>
      <c r="E58" s="224"/>
      <c r="F58" s="224"/>
      <c r="G58" s="224"/>
    </row>
    <row r="59" spans="1:7" ht="54.95" customHeight="1">
      <c r="A59" s="212"/>
      <c r="B59" s="213"/>
      <c r="C59" s="213"/>
      <c r="D59" s="213"/>
      <c r="E59" s="213"/>
      <c r="F59" s="213"/>
      <c r="G59" s="214"/>
    </row>
    <row r="60" spans="1:7" ht="15.95" customHeight="1"/>
    <row r="61" spans="1:7" ht="15" customHeight="1"/>
    <row r="62" spans="1:7" ht="15" customHeight="1"/>
    <row r="63" spans="1:7" ht="15" customHeight="1">
      <c r="C63" t="s">
        <v>16</v>
      </c>
    </row>
    <row r="64" spans="1:7" ht="15" customHeight="1"/>
    <row r="65" ht="15" customHeight="1"/>
    <row r="66" ht="15" customHeight="1"/>
  </sheetData>
  <mergeCells count="83">
    <mergeCell ref="B46:D46"/>
    <mergeCell ref="F46:G46"/>
    <mergeCell ref="A59:G59"/>
    <mergeCell ref="A47:G47"/>
    <mergeCell ref="A48:A56"/>
    <mergeCell ref="D48:D56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A58:G58"/>
    <mergeCell ref="A36:A37"/>
    <mergeCell ref="B36:C37"/>
    <mergeCell ref="D36:D37"/>
    <mergeCell ref="E36:G37"/>
    <mergeCell ref="A38:G38"/>
    <mergeCell ref="A39:A46"/>
    <mergeCell ref="B39:D39"/>
    <mergeCell ref="F42:G42"/>
    <mergeCell ref="B44:D44"/>
    <mergeCell ref="F44:G44"/>
    <mergeCell ref="B45:D45"/>
    <mergeCell ref="F45:G45"/>
    <mergeCell ref="B43:D43"/>
    <mergeCell ref="F43:G43"/>
    <mergeCell ref="E39:E46"/>
    <mergeCell ref="F39:G39"/>
    <mergeCell ref="B40:D40"/>
    <mergeCell ref="F40:G40"/>
    <mergeCell ref="B41:D41"/>
    <mergeCell ref="F41:G41"/>
    <mergeCell ref="B42:D42"/>
    <mergeCell ref="A35:G35"/>
    <mergeCell ref="A28:G28"/>
    <mergeCell ref="A29:A34"/>
    <mergeCell ref="B29:C29"/>
    <mergeCell ref="D29:D34"/>
    <mergeCell ref="E29:G29"/>
    <mergeCell ref="B30:C30"/>
    <mergeCell ref="E30:G30"/>
    <mergeCell ref="B31:C31"/>
    <mergeCell ref="E31:G31"/>
    <mergeCell ref="B32:C32"/>
    <mergeCell ref="E32:G32"/>
    <mergeCell ref="B33:C33"/>
    <mergeCell ref="E33:G33"/>
    <mergeCell ref="B34:C34"/>
    <mergeCell ref="E34:G34"/>
    <mergeCell ref="A22:A27"/>
    <mergeCell ref="E22:G22"/>
    <mergeCell ref="E23:G23"/>
    <mergeCell ref="E24:G24"/>
    <mergeCell ref="E25:G25"/>
    <mergeCell ref="E26:G26"/>
    <mergeCell ref="E27:G27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6"/>
  <sheetViews>
    <sheetView zoomScale="85" zoomScaleNormal="85" zoomScalePageLayoutView="150"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49" t="s">
        <v>25</v>
      </c>
      <c r="B2" s="161" t="s">
        <v>207</v>
      </c>
      <c r="C2" s="162"/>
      <c r="D2" s="49" t="s">
        <v>1</v>
      </c>
      <c r="E2" s="49" t="s">
        <v>208</v>
      </c>
      <c r="F2" s="50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47" t="s">
        <v>24</v>
      </c>
      <c r="F3" s="47"/>
      <c r="G3" s="166"/>
      <c r="H3" s="166"/>
    </row>
    <row r="4" spans="1:8" ht="20.100000000000001" customHeight="1">
      <c r="A4" s="49" t="s">
        <v>2</v>
      </c>
      <c r="B4" s="167">
        <v>755800</v>
      </c>
      <c r="C4" s="168"/>
      <c r="D4" s="165"/>
      <c r="E4" s="169" t="s">
        <v>75</v>
      </c>
      <c r="F4" s="170"/>
      <c r="G4" s="171"/>
    </row>
    <row r="5" spans="1:8" ht="20.100000000000001" customHeight="1">
      <c r="A5" s="49" t="s">
        <v>3</v>
      </c>
      <c r="B5" s="172">
        <f>B6-B4</f>
        <v>702100</v>
      </c>
      <c r="C5" s="173"/>
      <c r="D5" s="165"/>
      <c r="E5" s="174" t="s">
        <v>76</v>
      </c>
      <c r="F5" s="175"/>
      <c r="G5" s="176"/>
    </row>
    <row r="6" spans="1:8" ht="20.100000000000001" customHeight="1">
      <c r="A6" s="49" t="s">
        <v>4</v>
      </c>
      <c r="B6" s="167">
        <v>1457900</v>
      </c>
      <c r="C6" s="168"/>
      <c r="D6" s="165"/>
      <c r="E6" s="177" t="s">
        <v>33</v>
      </c>
      <c r="F6" s="178"/>
      <c r="G6" s="179"/>
    </row>
    <row r="7" spans="1:8" ht="27.95" customHeight="1">
      <c r="A7" s="51" t="s">
        <v>14</v>
      </c>
      <c r="B7" s="51"/>
      <c r="C7" s="51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220</v>
      </c>
      <c r="C8" s="1">
        <v>5</v>
      </c>
      <c r="D8" s="180" t="s">
        <v>5</v>
      </c>
      <c r="E8" s="8" t="s">
        <v>183</v>
      </c>
      <c r="F8" s="50"/>
      <c r="G8" s="5"/>
    </row>
    <row r="9" spans="1:8" ht="20.100000000000001" customHeight="1">
      <c r="A9" s="174"/>
      <c r="B9" s="1" t="s">
        <v>221</v>
      </c>
      <c r="C9" s="1">
        <v>4</v>
      </c>
      <c r="D9" s="181"/>
      <c r="E9" s="8" t="s">
        <v>237</v>
      </c>
      <c r="F9" s="50"/>
      <c r="G9" s="50"/>
    </row>
    <row r="10" spans="1:8" ht="20.100000000000001" customHeight="1">
      <c r="A10" s="174"/>
      <c r="B10" s="1"/>
      <c r="C10" s="1"/>
      <c r="D10" s="181"/>
      <c r="E10" s="8" t="s">
        <v>185</v>
      </c>
      <c r="F10" s="50"/>
      <c r="G10" s="50"/>
    </row>
    <row r="11" spans="1:8" ht="20.100000000000001" customHeight="1">
      <c r="A11" s="177"/>
      <c r="B11" s="1"/>
      <c r="C11" s="1"/>
      <c r="D11" s="182"/>
      <c r="E11" s="8"/>
      <c r="F11" s="50"/>
      <c r="G11" s="50"/>
    </row>
    <row r="12" spans="1:8" ht="27.95" customHeight="1">
      <c r="A12" s="51" t="s">
        <v>21</v>
      </c>
      <c r="B12" s="51"/>
      <c r="C12" s="51"/>
      <c r="D12" s="51"/>
      <c r="E12" s="2"/>
      <c r="F12" s="2"/>
      <c r="G12" s="48"/>
    </row>
    <row r="13" spans="1:8" ht="18.95" customHeight="1">
      <c r="A13" s="1"/>
      <c r="B13" s="50" t="s">
        <v>7</v>
      </c>
      <c r="C13" s="50" t="s">
        <v>10</v>
      </c>
      <c r="D13" s="50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/>
      <c r="C14" s="49"/>
      <c r="D14" s="49"/>
      <c r="E14" s="183"/>
      <c r="F14" s="184"/>
      <c r="G14" s="173"/>
    </row>
    <row r="15" spans="1:8" ht="18.95" customHeight="1">
      <c r="A15" s="186"/>
      <c r="B15" s="6"/>
      <c r="C15" s="49"/>
      <c r="D15" s="49"/>
      <c r="E15" s="183"/>
      <c r="F15" s="184"/>
      <c r="G15" s="173"/>
    </row>
    <row r="16" spans="1:8" ht="18.95" customHeight="1">
      <c r="A16" s="186"/>
      <c r="B16" s="6"/>
      <c r="C16" s="49"/>
      <c r="D16" s="49"/>
      <c r="E16" s="183"/>
      <c r="F16" s="184"/>
      <c r="G16" s="173"/>
    </row>
    <row r="17" spans="1:7" ht="18.95" customHeight="1">
      <c r="A17" s="186"/>
      <c r="B17" s="6"/>
      <c r="C17" s="49"/>
      <c r="D17" s="49"/>
      <c r="E17" s="183"/>
      <c r="F17" s="184"/>
      <c r="G17" s="173"/>
    </row>
    <row r="18" spans="1:7" ht="18.95" customHeight="1">
      <c r="A18" s="186"/>
      <c r="B18" s="6"/>
      <c r="C18" s="49"/>
      <c r="D18" s="49"/>
      <c r="E18" s="183"/>
      <c r="F18" s="184"/>
      <c r="G18" s="173"/>
    </row>
    <row r="19" spans="1:7" ht="18.95" customHeight="1">
      <c r="A19" s="186"/>
      <c r="B19" s="6"/>
      <c r="C19" s="49"/>
      <c r="D19" s="49"/>
      <c r="E19" s="183"/>
      <c r="F19" s="184"/>
      <c r="G19" s="173"/>
    </row>
    <row r="20" spans="1:7" ht="18.95" customHeight="1">
      <c r="A20" s="186"/>
      <c r="B20" s="6"/>
      <c r="C20" s="49"/>
      <c r="D20" s="49"/>
      <c r="E20" s="183"/>
      <c r="F20" s="184"/>
      <c r="G20" s="173"/>
    </row>
    <row r="21" spans="1:7" ht="18.95" customHeight="1">
      <c r="A21" s="187"/>
      <c r="B21" s="6"/>
      <c r="C21" s="49"/>
      <c r="D21" s="49"/>
      <c r="E21" s="183"/>
      <c r="F21" s="184"/>
      <c r="G21" s="173"/>
    </row>
    <row r="22" spans="1:7" ht="20.100000000000001" customHeight="1">
      <c r="A22" s="188" t="s">
        <v>9</v>
      </c>
      <c r="B22" s="6">
        <v>0.25</v>
      </c>
      <c r="C22" s="49" t="s">
        <v>209</v>
      </c>
      <c r="D22" s="49">
        <v>2</v>
      </c>
      <c r="E22" s="189"/>
      <c r="F22" s="189"/>
      <c r="G22" s="189"/>
    </row>
    <row r="23" spans="1:7" ht="21" customHeight="1">
      <c r="A23" s="188"/>
      <c r="B23" s="6"/>
      <c r="C23" s="49"/>
      <c r="D23" s="49"/>
      <c r="E23" s="189"/>
      <c r="F23" s="189"/>
      <c r="G23" s="189"/>
    </row>
    <row r="24" spans="1:7" ht="18.95" customHeight="1">
      <c r="A24" s="188"/>
      <c r="B24" s="6"/>
      <c r="C24" s="49"/>
      <c r="D24" s="49"/>
      <c r="E24" s="189"/>
      <c r="F24" s="189"/>
      <c r="G24" s="189"/>
    </row>
    <row r="25" spans="1:7" ht="18.95" customHeight="1">
      <c r="A25" s="188"/>
      <c r="B25" s="6"/>
      <c r="C25" s="49"/>
      <c r="D25" s="49"/>
      <c r="E25" s="189"/>
      <c r="F25" s="189"/>
      <c r="G25" s="189"/>
    </row>
    <row r="26" spans="1:7" ht="18.95" customHeight="1">
      <c r="A26" s="188"/>
      <c r="B26" s="6"/>
      <c r="C26" s="49"/>
      <c r="D26" s="49"/>
      <c r="E26" s="183"/>
      <c r="F26" s="184"/>
      <c r="G26" s="173"/>
    </row>
    <row r="27" spans="1:7" ht="21.95" customHeight="1">
      <c r="A27" s="188"/>
      <c r="B27" s="6"/>
      <c r="C27" s="49"/>
      <c r="D27" s="49"/>
      <c r="E27" s="189"/>
      <c r="F27" s="189"/>
      <c r="G27" s="189"/>
    </row>
    <row r="28" spans="1:7" ht="26.1" customHeight="1">
      <c r="A28" s="163" t="s">
        <v>20</v>
      </c>
      <c r="B28" s="163"/>
      <c r="C28" s="163"/>
      <c r="D28" s="163"/>
      <c r="E28" s="163"/>
      <c r="F28" s="163"/>
      <c r="G28" s="163"/>
    </row>
    <row r="29" spans="1:7" ht="18.95" customHeight="1">
      <c r="A29" s="188" t="s">
        <v>13</v>
      </c>
      <c r="B29" s="191" t="s">
        <v>210</v>
      </c>
      <c r="C29" s="192"/>
      <c r="D29" s="188" t="s">
        <v>35</v>
      </c>
      <c r="E29" s="193" t="s">
        <v>222</v>
      </c>
      <c r="F29" s="194"/>
      <c r="G29" s="195"/>
    </row>
    <row r="30" spans="1:7" ht="18" customHeight="1">
      <c r="A30" s="188"/>
      <c r="B30" s="196" t="s">
        <v>211</v>
      </c>
      <c r="C30" s="196"/>
      <c r="D30" s="188"/>
      <c r="E30" s="197" t="s">
        <v>223</v>
      </c>
      <c r="F30" s="198"/>
      <c r="G30" s="199"/>
    </row>
    <row r="31" spans="1:7" ht="18" customHeight="1">
      <c r="A31" s="188"/>
      <c r="B31" s="200"/>
      <c r="C31" s="200"/>
      <c r="D31" s="188"/>
      <c r="E31" s="197" t="s">
        <v>224</v>
      </c>
      <c r="F31" s="198"/>
      <c r="G31" s="199"/>
    </row>
    <row r="32" spans="1:7" ht="18" customHeight="1">
      <c r="A32" s="188"/>
      <c r="B32" s="200"/>
      <c r="C32" s="200"/>
      <c r="D32" s="188"/>
      <c r="E32" s="197" t="s">
        <v>225</v>
      </c>
      <c r="F32" s="198"/>
      <c r="G32" s="199"/>
    </row>
    <row r="33" spans="1:7" ht="18" customHeight="1">
      <c r="A33" s="188"/>
      <c r="B33" s="201"/>
      <c r="C33" s="201"/>
      <c r="D33" s="188"/>
      <c r="E33" s="197" t="s">
        <v>226</v>
      </c>
      <c r="F33" s="198"/>
      <c r="G33" s="199"/>
    </row>
    <row r="34" spans="1:7" ht="18.95" customHeight="1">
      <c r="A34" s="188"/>
      <c r="B34" s="201"/>
      <c r="C34" s="201"/>
      <c r="D34" s="188"/>
      <c r="E34" s="197" t="s">
        <v>227</v>
      </c>
      <c r="F34" s="198"/>
      <c r="G34" s="199"/>
    </row>
    <row r="35" spans="1:7" ht="24" customHeight="1">
      <c r="A35" s="190" t="s">
        <v>17</v>
      </c>
      <c r="B35" s="190"/>
      <c r="C35" s="190"/>
      <c r="D35" s="190"/>
      <c r="E35" s="190"/>
      <c r="F35" s="190"/>
      <c r="G35" s="190"/>
    </row>
    <row r="36" spans="1:7" ht="27" customHeight="1">
      <c r="A36" s="185" t="s">
        <v>13</v>
      </c>
      <c r="B36" s="193" t="s">
        <v>212</v>
      </c>
      <c r="C36" s="195"/>
      <c r="D36" s="185" t="s">
        <v>6</v>
      </c>
      <c r="E36" s="193" t="s">
        <v>213</v>
      </c>
      <c r="F36" s="194"/>
      <c r="G36" s="195"/>
    </row>
    <row r="37" spans="1:7" ht="15.95" customHeight="1">
      <c r="A37" s="187"/>
      <c r="B37" s="202"/>
      <c r="C37" s="203"/>
      <c r="D37" s="187"/>
      <c r="E37" s="202"/>
      <c r="F37" s="204"/>
      <c r="G37" s="203"/>
    </row>
    <row r="38" spans="1:7" ht="27" customHeight="1">
      <c r="A38" s="190" t="s">
        <v>22</v>
      </c>
      <c r="B38" s="190"/>
      <c r="C38" s="190"/>
      <c r="D38" s="190"/>
      <c r="E38" s="190"/>
      <c r="F38" s="190"/>
      <c r="G38" s="190"/>
    </row>
    <row r="39" spans="1:7" ht="20.100000000000001" customHeight="1">
      <c r="A39" s="185" t="s">
        <v>13</v>
      </c>
      <c r="B39" s="206" t="s">
        <v>214</v>
      </c>
      <c r="C39" s="206"/>
      <c r="D39" s="206"/>
      <c r="E39" s="185" t="s">
        <v>6</v>
      </c>
      <c r="F39" s="205"/>
      <c r="G39" s="205"/>
    </row>
    <row r="40" spans="1:7" ht="20.100000000000001" customHeight="1">
      <c r="A40" s="186"/>
      <c r="B40" s="206" t="s">
        <v>215</v>
      </c>
      <c r="C40" s="206"/>
      <c r="D40" s="206"/>
      <c r="E40" s="186"/>
      <c r="F40" s="205"/>
      <c r="G40" s="205"/>
    </row>
    <row r="41" spans="1:7" ht="20.100000000000001" customHeight="1">
      <c r="A41" s="186"/>
      <c r="B41" s="206" t="s">
        <v>216</v>
      </c>
      <c r="C41" s="206"/>
      <c r="D41" s="206"/>
      <c r="E41" s="186"/>
      <c r="F41" s="205"/>
      <c r="G41" s="205"/>
    </row>
    <row r="42" spans="1:7" ht="20.100000000000001" customHeight="1">
      <c r="A42" s="186"/>
      <c r="B42" s="206" t="s">
        <v>217</v>
      </c>
      <c r="C42" s="206"/>
      <c r="D42" s="206"/>
      <c r="E42" s="186"/>
      <c r="F42" s="205"/>
      <c r="G42" s="205"/>
    </row>
    <row r="43" spans="1:7" ht="20.100000000000001" customHeight="1">
      <c r="A43" s="186"/>
      <c r="B43" s="207"/>
      <c r="C43" s="208"/>
      <c r="D43" s="209"/>
      <c r="E43" s="186"/>
      <c r="F43" s="210"/>
      <c r="G43" s="211"/>
    </row>
    <row r="44" spans="1:7" ht="20.100000000000001" customHeight="1">
      <c r="A44" s="186"/>
      <c r="B44" s="207"/>
      <c r="C44" s="208"/>
      <c r="D44" s="209"/>
      <c r="E44" s="186"/>
      <c r="F44" s="210"/>
      <c r="G44" s="211"/>
    </row>
    <row r="45" spans="1:7" ht="20.100000000000001" customHeight="1">
      <c r="A45" s="186"/>
      <c r="B45" s="206"/>
      <c r="C45" s="206"/>
      <c r="D45" s="206"/>
      <c r="E45" s="186"/>
      <c r="F45" s="205"/>
      <c r="G45" s="205"/>
    </row>
    <row r="46" spans="1:7" ht="20.100000000000001" customHeight="1">
      <c r="A46" s="187"/>
      <c r="B46" s="206"/>
      <c r="C46" s="206"/>
      <c r="D46" s="206"/>
      <c r="E46" s="187"/>
      <c r="F46" s="205"/>
      <c r="G46" s="205"/>
    </row>
    <row r="47" spans="1:7" ht="24" customHeight="1">
      <c r="A47" s="215" t="s">
        <v>29</v>
      </c>
      <c r="B47" s="215"/>
      <c r="C47" s="215"/>
      <c r="D47" s="215"/>
      <c r="E47" s="215"/>
      <c r="F47" s="215"/>
      <c r="G47" s="215"/>
    </row>
    <row r="48" spans="1:7" ht="27" customHeight="1">
      <c r="A48" s="216" t="s">
        <v>13</v>
      </c>
      <c r="B48" s="3" t="s">
        <v>18</v>
      </c>
      <c r="C48" s="3" t="s">
        <v>19</v>
      </c>
      <c r="D48" s="216" t="s">
        <v>6</v>
      </c>
      <c r="E48" s="3" t="s">
        <v>18</v>
      </c>
      <c r="F48" s="218" t="s">
        <v>19</v>
      </c>
      <c r="G48" s="219"/>
    </row>
    <row r="49" spans="1:7" ht="15.95" customHeight="1">
      <c r="A49" s="217"/>
      <c r="B49" s="9">
        <v>4200</v>
      </c>
      <c r="C49" s="10" t="s">
        <v>57</v>
      </c>
      <c r="D49" s="217"/>
      <c r="E49" s="7"/>
      <c r="F49" s="220"/>
      <c r="G49" s="220"/>
    </row>
    <row r="50" spans="1:7" ht="20.100000000000001" customHeight="1">
      <c r="A50" s="217"/>
      <c r="B50" s="9">
        <v>2000</v>
      </c>
      <c r="C50" s="10" t="s">
        <v>219</v>
      </c>
      <c r="D50" s="217"/>
      <c r="E50" s="7"/>
      <c r="F50" s="220"/>
      <c r="G50" s="220"/>
    </row>
    <row r="51" spans="1:7" ht="20.100000000000001" customHeight="1">
      <c r="A51" s="217"/>
      <c r="B51" s="9">
        <v>24000</v>
      </c>
      <c r="C51" s="10" t="s">
        <v>218</v>
      </c>
      <c r="D51" s="217"/>
      <c r="E51" s="7"/>
      <c r="F51" s="221"/>
      <c r="G51" s="222"/>
    </row>
    <row r="52" spans="1:7" ht="20.100000000000001" customHeight="1">
      <c r="A52" s="217"/>
      <c r="B52" s="9"/>
      <c r="C52" s="10"/>
      <c r="D52" s="217"/>
      <c r="E52" s="7"/>
      <c r="F52" s="221"/>
      <c r="G52" s="222"/>
    </row>
    <row r="53" spans="1:7" ht="20.100000000000001" customHeight="1">
      <c r="A53" s="217"/>
      <c r="B53" s="9"/>
      <c r="C53" s="10"/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18" customHeight="1" thickBot="1">
      <c r="A56" s="217"/>
      <c r="B56" s="11"/>
      <c r="C56" s="12"/>
      <c r="D56" s="217"/>
      <c r="E56" s="13"/>
      <c r="F56" s="223"/>
      <c r="G56" s="223"/>
    </row>
    <row r="57" spans="1:7" ht="27.75" customHeight="1" thickTop="1" thickBot="1">
      <c r="A57" s="14" t="s">
        <v>28</v>
      </c>
      <c r="B57" s="15">
        <f>SUM(B49:B56)</f>
        <v>30200</v>
      </c>
      <c r="C57" s="16"/>
      <c r="D57" s="17"/>
      <c r="E57" s="18"/>
      <c r="F57" s="16"/>
      <c r="G57" s="19"/>
    </row>
    <row r="58" spans="1:7" ht="24" customHeight="1">
      <c r="A58" s="224"/>
      <c r="B58" s="224"/>
      <c r="C58" s="224"/>
      <c r="D58" s="224"/>
      <c r="E58" s="224"/>
      <c r="F58" s="224"/>
      <c r="G58" s="224"/>
    </row>
    <row r="59" spans="1:7" ht="54.95" customHeight="1">
      <c r="A59" s="212"/>
      <c r="B59" s="213"/>
      <c r="C59" s="213"/>
      <c r="D59" s="213"/>
      <c r="E59" s="213"/>
      <c r="F59" s="213"/>
      <c r="G59" s="214"/>
    </row>
    <row r="60" spans="1:7" ht="15.95" customHeight="1"/>
    <row r="61" spans="1:7" ht="15" customHeight="1"/>
    <row r="62" spans="1:7" ht="15" customHeight="1"/>
    <row r="63" spans="1:7" ht="15" customHeight="1">
      <c r="C63" t="s">
        <v>16</v>
      </c>
    </row>
    <row r="64" spans="1:7" ht="15" customHeight="1"/>
    <row r="65" ht="15" customHeight="1"/>
    <row r="66" ht="15" customHeight="1"/>
  </sheetData>
  <mergeCells count="8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22:A27"/>
    <mergeCell ref="E22:G22"/>
    <mergeCell ref="E23:G23"/>
    <mergeCell ref="E24:G24"/>
    <mergeCell ref="E25:G25"/>
    <mergeCell ref="E26:G26"/>
    <mergeCell ref="E27:G27"/>
    <mergeCell ref="A35:G35"/>
    <mergeCell ref="A28:G28"/>
    <mergeCell ref="A29:A34"/>
    <mergeCell ref="B29:C29"/>
    <mergeCell ref="D29:D34"/>
    <mergeCell ref="E29:G29"/>
    <mergeCell ref="B30:C30"/>
    <mergeCell ref="E30:G30"/>
    <mergeCell ref="B31:C31"/>
    <mergeCell ref="E31:G31"/>
    <mergeCell ref="B32:C32"/>
    <mergeCell ref="E32:G32"/>
    <mergeCell ref="B33:C33"/>
    <mergeCell ref="E33:G33"/>
    <mergeCell ref="B34:C34"/>
    <mergeCell ref="E34:G34"/>
    <mergeCell ref="A39:A46"/>
    <mergeCell ref="B39:D39"/>
    <mergeCell ref="F42:G42"/>
    <mergeCell ref="B44:D44"/>
    <mergeCell ref="F44:G44"/>
    <mergeCell ref="B45:D45"/>
    <mergeCell ref="F45:G45"/>
    <mergeCell ref="B43:D43"/>
    <mergeCell ref="F43:G43"/>
    <mergeCell ref="E39:E46"/>
    <mergeCell ref="F39:G39"/>
    <mergeCell ref="B40:D40"/>
    <mergeCell ref="F40:G40"/>
    <mergeCell ref="B41:D41"/>
    <mergeCell ref="F41:G41"/>
    <mergeCell ref="B42:D42"/>
    <mergeCell ref="A36:A37"/>
    <mergeCell ref="B36:C37"/>
    <mergeCell ref="D36:D37"/>
    <mergeCell ref="E36:G37"/>
    <mergeCell ref="A38:G38"/>
    <mergeCell ref="B46:D46"/>
    <mergeCell ref="F46:G46"/>
    <mergeCell ref="A59:G59"/>
    <mergeCell ref="A47:G47"/>
    <mergeCell ref="A48:A56"/>
    <mergeCell ref="D48:D56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A58:G58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6"/>
  <sheetViews>
    <sheetView zoomScale="85" zoomScaleNormal="85" zoomScalePageLayoutView="150" workbookViewId="0">
      <selection activeCell="B57" sqref="B57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54" t="s">
        <v>25</v>
      </c>
      <c r="B2" s="161" t="s">
        <v>228</v>
      </c>
      <c r="C2" s="162"/>
      <c r="D2" s="54" t="s">
        <v>1</v>
      </c>
      <c r="E2" s="54" t="s">
        <v>208</v>
      </c>
      <c r="F2" s="55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53" t="s">
        <v>24</v>
      </c>
      <c r="F3" s="53"/>
      <c r="G3" s="166"/>
      <c r="H3" s="166"/>
    </row>
    <row r="4" spans="1:8" ht="20.100000000000001" customHeight="1">
      <c r="A4" s="54" t="s">
        <v>2</v>
      </c>
      <c r="B4" s="167">
        <v>920600</v>
      </c>
      <c r="C4" s="168"/>
      <c r="D4" s="165"/>
      <c r="E4" s="169" t="s">
        <v>75</v>
      </c>
      <c r="F4" s="170"/>
      <c r="G4" s="171"/>
    </row>
    <row r="5" spans="1:8" ht="20.100000000000001" customHeight="1">
      <c r="A5" s="54" t="s">
        <v>3</v>
      </c>
      <c r="B5" s="172">
        <f>B6-B4</f>
        <v>1118000</v>
      </c>
      <c r="C5" s="173"/>
      <c r="D5" s="165"/>
      <c r="E5" s="174" t="s">
        <v>76</v>
      </c>
      <c r="F5" s="175"/>
      <c r="G5" s="176"/>
    </row>
    <row r="6" spans="1:8" ht="20.100000000000001" customHeight="1">
      <c r="A6" s="54" t="s">
        <v>4</v>
      </c>
      <c r="B6" s="167">
        <v>2038600</v>
      </c>
      <c r="C6" s="168"/>
      <c r="D6" s="165"/>
      <c r="E6" s="177" t="s">
        <v>33</v>
      </c>
      <c r="F6" s="178"/>
      <c r="G6" s="179"/>
    </row>
    <row r="7" spans="1:8" ht="27.95" customHeight="1">
      <c r="A7" s="52" t="s">
        <v>14</v>
      </c>
      <c r="B7" s="52"/>
      <c r="C7" s="52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220</v>
      </c>
      <c r="C8" s="1">
        <v>10</v>
      </c>
      <c r="D8" s="180" t="s">
        <v>5</v>
      </c>
      <c r="E8" s="8" t="s">
        <v>238</v>
      </c>
      <c r="F8" s="55"/>
      <c r="G8" s="5"/>
    </row>
    <row r="9" spans="1:8" ht="20.100000000000001" customHeight="1">
      <c r="A9" s="174"/>
      <c r="B9" s="1" t="s">
        <v>253</v>
      </c>
      <c r="C9" s="1">
        <v>4</v>
      </c>
      <c r="D9" s="181"/>
      <c r="E9" s="8" t="s">
        <v>240</v>
      </c>
      <c r="F9" s="55"/>
      <c r="G9" s="55"/>
    </row>
    <row r="10" spans="1:8" ht="20.100000000000001" customHeight="1">
      <c r="A10" s="174"/>
      <c r="B10" s="1" t="s">
        <v>254</v>
      </c>
      <c r="C10" s="1" t="s">
        <v>255</v>
      </c>
      <c r="D10" s="181"/>
      <c r="E10" s="8" t="s">
        <v>241</v>
      </c>
      <c r="F10" s="55"/>
      <c r="G10" s="55"/>
    </row>
    <row r="11" spans="1:8" ht="20.100000000000001" customHeight="1">
      <c r="A11" s="177"/>
      <c r="B11" s="1"/>
      <c r="C11" s="1"/>
      <c r="D11" s="182"/>
      <c r="E11" s="8"/>
      <c r="F11" s="55"/>
      <c r="G11" s="55"/>
    </row>
    <row r="12" spans="1:8" ht="27.95" customHeight="1">
      <c r="A12" s="52" t="s">
        <v>21</v>
      </c>
      <c r="B12" s="52"/>
      <c r="C12" s="52"/>
      <c r="D12" s="52"/>
      <c r="E12" s="2"/>
      <c r="F12" s="2"/>
      <c r="G12" s="56"/>
    </row>
    <row r="13" spans="1:8" ht="18.95" customHeight="1">
      <c r="A13" s="1"/>
      <c r="B13" s="55" t="s">
        <v>7</v>
      </c>
      <c r="C13" s="55" t="s">
        <v>10</v>
      </c>
      <c r="D13" s="55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>
        <v>9.7222222222222224E-2</v>
      </c>
      <c r="C14" s="57" t="s">
        <v>244</v>
      </c>
      <c r="D14" s="54">
        <v>7</v>
      </c>
      <c r="E14" s="183"/>
      <c r="F14" s="184"/>
      <c r="G14" s="173"/>
    </row>
    <row r="15" spans="1:8" ht="18.95" customHeight="1">
      <c r="A15" s="186"/>
      <c r="B15" s="6">
        <v>0.5</v>
      </c>
      <c r="C15" s="57" t="s">
        <v>243</v>
      </c>
      <c r="D15" s="54">
        <v>4</v>
      </c>
      <c r="E15" s="183"/>
      <c r="F15" s="184"/>
      <c r="G15" s="173"/>
    </row>
    <row r="16" spans="1:8" ht="18.95" customHeight="1">
      <c r="A16" s="186"/>
      <c r="B16" s="6"/>
      <c r="C16" s="54"/>
      <c r="D16" s="54"/>
      <c r="E16" s="183"/>
      <c r="F16" s="184"/>
      <c r="G16" s="173"/>
    </row>
    <row r="17" spans="1:7" ht="18.95" customHeight="1">
      <c r="A17" s="186"/>
      <c r="B17" s="6"/>
      <c r="C17" s="54"/>
      <c r="D17" s="54"/>
      <c r="E17" s="183"/>
      <c r="F17" s="184"/>
      <c r="G17" s="173"/>
    </row>
    <row r="18" spans="1:7" ht="18.95" customHeight="1">
      <c r="A18" s="186"/>
      <c r="B18" s="6"/>
      <c r="C18" s="54"/>
      <c r="D18" s="54"/>
      <c r="E18" s="183"/>
      <c r="F18" s="184"/>
      <c r="G18" s="173"/>
    </row>
    <row r="19" spans="1:7" ht="18.95" customHeight="1">
      <c r="A19" s="186"/>
      <c r="B19" s="6"/>
      <c r="C19" s="54"/>
      <c r="D19" s="54"/>
      <c r="E19" s="183"/>
      <c r="F19" s="184"/>
      <c r="G19" s="173"/>
    </row>
    <row r="20" spans="1:7" ht="18.95" customHeight="1">
      <c r="A20" s="186"/>
      <c r="B20" s="6"/>
      <c r="C20" s="54"/>
      <c r="D20" s="54"/>
      <c r="E20" s="183"/>
      <c r="F20" s="184"/>
      <c r="G20" s="173"/>
    </row>
    <row r="21" spans="1:7" ht="18.95" customHeight="1">
      <c r="A21" s="187"/>
      <c r="B21" s="6"/>
      <c r="C21" s="54"/>
      <c r="D21" s="54"/>
      <c r="E21" s="183"/>
      <c r="F21" s="184"/>
      <c r="G21" s="173"/>
    </row>
    <row r="22" spans="1:7" ht="20.100000000000001" customHeight="1">
      <c r="A22" s="188" t="s">
        <v>9</v>
      </c>
      <c r="B22" s="6">
        <v>0.22916666666666666</v>
      </c>
      <c r="C22" s="57" t="s">
        <v>242</v>
      </c>
      <c r="D22" s="54">
        <v>7</v>
      </c>
      <c r="E22" s="189"/>
      <c r="F22" s="189"/>
      <c r="G22" s="189"/>
    </row>
    <row r="23" spans="1:7" ht="21" customHeight="1">
      <c r="A23" s="188"/>
      <c r="B23" s="6"/>
      <c r="C23" s="54"/>
      <c r="D23" s="54"/>
      <c r="E23" s="189"/>
      <c r="F23" s="189"/>
      <c r="G23" s="189"/>
    </row>
    <row r="24" spans="1:7" ht="18.95" customHeight="1">
      <c r="A24" s="188"/>
      <c r="B24" s="6"/>
      <c r="C24" s="54"/>
      <c r="D24" s="54"/>
      <c r="E24" s="189"/>
      <c r="F24" s="189"/>
      <c r="G24" s="189"/>
    </row>
    <row r="25" spans="1:7" ht="18.95" customHeight="1">
      <c r="A25" s="188"/>
      <c r="B25" s="6"/>
      <c r="C25" s="54"/>
      <c r="D25" s="54"/>
      <c r="E25" s="189"/>
      <c r="F25" s="189"/>
      <c r="G25" s="189"/>
    </row>
    <row r="26" spans="1:7" ht="18.95" customHeight="1">
      <c r="A26" s="188"/>
      <c r="B26" s="6"/>
      <c r="C26" s="54"/>
      <c r="D26" s="54"/>
      <c r="E26" s="183"/>
      <c r="F26" s="184"/>
      <c r="G26" s="173"/>
    </row>
    <row r="27" spans="1:7" ht="21.95" customHeight="1">
      <c r="A27" s="188"/>
      <c r="B27" s="6"/>
      <c r="C27" s="54"/>
      <c r="D27" s="54"/>
      <c r="E27" s="189"/>
      <c r="F27" s="189"/>
      <c r="G27" s="189"/>
    </row>
    <row r="28" spans="1:7" ht="26.1" customHeight="1">
      <c r="A28" s="163" t="s">
        <v>20</v>
      </c>
      <c r="B28" s="163"/>
      <c r="C28" s="163"/>
      <c r="D28" s="163"/>
      <c r="E28" s="163"/>
      <c r="F28" s="163"/>
      <c r="G28" s="163"/>
    </row>
    <row r="29" spans="1:7" ht="18.95" customHeight="1">
      <c r="A29" s="188" t="s">
        <v>13</v>
      </c>
      <c r="B29" s="191" t="s">
        <v>245</v>
      </c>
      <c r="C29" s="192"/>
      <c r="D29" s="188" t="s">
        <v>35</v>
      </c>
      <c r="E29" s="193" t="s">
        <v>229</v>
      </c>
      <c r="F29" s="194"/>
      <c r="G29" s="195"/>
    </row>
    <row r="30" spans="1:7" ht="18" customHeight="1">
      <c r="A30" s="188"/>
      <c r="B30" s="200"/>
      <c r="C30" s="200"/>
      <c r="D30" s="188"/>
      <c r="E30" s="197" t="s">
        <v>230</v>
      </c>
      <c r="F30" s="198"/>
      <c r="G30" s="199"/>
    </row>
    <row r="31" spans="1:7" ht="18" customHeight="1">
      <c r="A31" s="188"/>
      <c r="B31" s="200"/>
      <c r="C31" s="200"/>
      <c r="D31" s="188"/>
      <c r="E31" s="197" t="s">
        <v>232</v>
      </c>
      <c r="F31" s="198"/>
      <c r="G31" s="199"/>
    </row>
    <row r="32" spans="1:7" ht="18" customHeight="1">
      <c r="A32" s="188"/>
      <c r="B32" s="200"/>
      <c r="C32" s="200"/>
      <c r="D32" s="188"/>
      <c r="E32" s="197"/>
      <c r="F32" s="198"/>
      <c r="G32" s="199"/>
    </row>
    <row r="33" spans="1:7" ht="18" customHeight="1">
      <c r="A33" s="188"/>
      <c r="B33" s="201"/>
      <c r="C33" s="201"/>
      <c r="D33" s="188"/>
      <c r="E33" s="197"/>
      <c r="F33" s="198"/>
      <c r="G33" s="199"/>
    </row>
    <row r="34" spans="1:7" ht="18.95" customHeight="1">
      <c r="A34" s="188"/>
      <c r="B34" s="201"/>
      <c r="C34" s="201"/>
      <c r="D34" s="188"/>
      <c r="E34" s="197"/>
      <c r="F34" s="198"/>
      <c r="G34" s="199"/>
    </row>
    <row r="35" spans="1:7" ht="24" customHeight="1">
      <c r="A35" s="190" t="s">
        <v>17</v>
      </c>
      <c r="B35" s="190"/>
      <c r="C35" s="190"/>
      <c r="D35" s="190"/>
      <c r="E35" s="190"/>
      <c r="F35" s="190"/>
      <c r="G35" s="190"/>
    </row>
    <row r="36" spans="1:7" ht="27" customHeight="1">
      <c r="A36" s="185" t="s">
        <v>13</v>
      </c>
      <c r="B36" s="193" t="s">
        <v>246</v>
      </c>
      <c r="C36" s="195"/>
      <c r="D36" s="185" t="s">
        <v>6</v>
      </c>
      <c r="E36" s="193" t="s">
        <v>246</v>
      </c>
      <c r="F36" s="194"/>
      <c r="G36" s="195"/>
    </row>
    <row r="37" spans="1:7" ht="15.95" customHeight="1">
      <c r="A37" s="187"/>
      <c r="B37" s="202"/>
      <c r="C37" s="203"/>
      <c r="D37" s="187"/>
      <c r="E37" s="202"/>
      <c r="F37" s="204"/>
      <c r="G37" s="203"/>
    </row>
    <row r="38" spans="1:7" ht="27" customHeight="1">
      <c r="A38" s="190" t="s">
        <v>22</v>
      </c>
      <c r="B38" s="190"/>
      <c r="C38" s="190"/>
      <c r="D38" s="190"/>
      <c r="E38" s="190"/>
      <c r="F38" s="190"/>
      <c r="G38" s="190"/>
    </row>
    <row r="39" spans="1:7" ht="20.100000000000001" customHeight="1">
      <c r="A39" s="185" t="s">
        <v>13</v>
      </c>
      <c r="B39" s="206" t="s">
        <v>247</v>
      </c>
      <c r="C39" s="206"/>
      <c r="D39" s="206"/>
      <c r="E39" s="185" t="s">
        <v>6</v>
      </c>
      <c r="F39" s="205" t="s">
        <v>231</v>
      </c>
      <c r="G39" s="205"/>
    </row>
    <row r="40" spans="1:7" ht="20.100000000000001" customHeight="1">
      <c r="A40" s="186"/>
      <c r="B40" s="206" t="s">
        <v>248</v>
      </c>
      <c r="C40" s="206"/>
      <c r="D40" s="206"/>
      <c r="E40" s="186"/>
      <c r="F40" s="205" t="s">
        <v>233</v>
      </c>
      <c r="G40" s="205"/>
    </row>
    <row r="41" spans="1:7" ht="20.100000000000001" customHeight="1">
      <c r="A41" s="186"/>
      <c r="B41" s="206" t="s">
        <v>249</v>
      </c>
      <c r="C41" s="206"/>
      <c r="D41" s="206"/>
      <c r="E41" s="186"/>
      <c r="F41" s="205" t="s">
        <v>234</v>
      </c>
      <c r="G41" s="205"/>
    </row>
    <row r="42" spans="1:7" ht="20.100000000000001" customHeight="1">
      <c r="A42" s="186"/>
      <c r="B42" s="206" t="s">
        <v>250</v>
      </c>
      <c r="C42" s="206"/>
      <c r="D42" s="206"/>
      <c r="E42" s="186"/>
      <c r="F42" s="205" t="s">
        <v>235</v>
      </c>
      <c r="G42" s="205"/>
    </row>
    <row r="43" spans="1:7" ht="20.100000000000001" customHeight="1">
      <c r="A43" s="186"/>
      <c r="B43" s="207" t="s">
        <v>251</v>
      </c>
      <c r="C43" s="208"/>
      <c r="D43" s="209"/>
      <c r="E43" s="186"/>
      <c r="F43" s="210" t="s">
        <v>236</v>
      </c>
      <c r="G43" s="211"/>
    </row>
    <row r="44" spans="1:7" ht="20.100000000000001" customHeight="1">
      <c r="A44" s="186"/>
      <c r="B44" s="207"/>
      <c r="C44" s="208"/>
      <c r="D44" s="209"/>
      <c r="E44" s="186"/>
      <c r="F44" s="210"/>
      <c r="G44" s="211"/>
    </row>
    <row r="45" spans="1:7" ht="20.100000000000001" customHeight="1">
      <c r="A45" s="186"/>
      <c r="B45" s="206"/>
      <c r="C45" s="206"/>
      <c r="D45" s="206"/>
      <c r="E45" s="186"/>
      <c r="F45" s="205"/>
      <c r="G45" s="205"/>
    </row>
    <row r="46" spans="1:7" ht="20.100000000000001" customHeight="1">
      <c r="A46" s="187"/>
      <c r="B46" s="206"/>
      <c r="C46" s="206"/>
      <c r="D46" s="206"/>
      <c r="E46" s="187"/>
      <c r="F46" s="205"/>
      <c r="G46" s="205"/>
    </row>
    <row r="47" spans="1:7" ht="24" customHeight="1">
      <c r="A47" s="215" t="s">
        <v>29</v>
      </c>
      <c r="B47" s="215"/>
      <c r="C47" s="215"/>
      <c r="D47" s="215"/>
      <c r="E47" s="215"/>
      <c r="F47" s="215"/>
      <c r="G47" s="215"/>
    </row>
    <row r="48" spans="1:7" ht="27" customHeight="1">
      <c r="A48" s="216" t="s">
        <v>13</v>
      </c>
      <c r="B48" s="3" t="s">
        <v>18</v>
      </c>
      <c r="C48" s="3" t="s">
        <v>19</v>
      </c>
      <c r="D48" s="216" t="s">
        <v>6</v>
      </c>
      <c r="E48" s="3" t="s">
        <v>18</v>
      </c>
      <c r="F48" s="218" t="s">
        <v>19</v>
      </c>
      <c r="G48" s="219"/>
    </row>
    <row r="49" spans="1:7" ht="15.95" customHeight="1">
      <c r="A49" s="217"/>
      <c r="B49" s="9">
        <v>4200</v>
      </c>
      <c r="C49" s="10" t="s">
        <v>252</v>
      </c>
      <c r="D49" s="217"/>
      <c r="E49" s="7"/>
      <c r="F49" s="220"/>
      <c r="G49" s="220"/>
    </row>
    <row r="50" spans="1:7" ht="20.100000000000001" customHeight="1">
      <c r="A50" s="217"/>
      <c r="B50" s="9"/>
      <c r="C50" s="10"/>
      <c r="D50" s="217"/>
      <c r="E50" s="7"/>
      <c r="F50" s="220"/>
      <c r="G50" s="220"/>
    </row>
    <row r="51" spans="1:7" ht="20.100000000000001" customHeight="1">
      <c r="A51" s="217"/>
      <c r="B51" s="9"/>
      <c r="C51" s="10"/>
      <c r="D51" s="217"/>
      <c r="E51" s="7"/>
      <c r="F51" s="221"/>
      <c r="G51" s="222"/>
    </row>
    <row r="52" spans="1:7" ht="20.100000000000001" customHeight="1">
      <c r="A52" s="217"/>
      <c r="B52" s="9"/>
      <c r="C52" s="10"/>
      <c r="D52" s="217"/>
      <c r="E52" s="7"/>
      <c r="F52" s="221"/>
      <c r="G52" s="222"/>
    </row>
    <row r="53" spans="1:7" ht="20.100000000000001" customHeight="1">
      <c r="A53" s="217"/>
      <c r="B53" s="9"/>
      <c r="C53" s="10"/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18" customHeight="1" thickBot="1">
      <c r="A56" s="217"/>
      <c r="B56" s="11"/>
      <c r="C56" s="12"/>
      <c r="D56" s="217"/>
      <c r="E56" s="13"/>
      <c r="F56" s="223"/>
      <c r="G56" s="223"/>
    </row>
    <row r="57" spans="1:7" ht="27.75" customHeight="1" thickTop="1" thickBot="1">
      <c r="A57" s="14" t="s">
        <v>28</v>
      </c>
      <c r="B57" s="15">
        <f>SUM(B49:B56)</f>
        <v>4200</v>
      </c>
      <c r="C57" s="16"/>
      <c r="D57" s="17"/>
      <c r="E57" s="18"/>
      <c r="F57" s="16"/>
      <c r="G57" s="19"/>
    </row>
    <row r="58" spans="1:7" ht="24" customHeight="1">
      <c r="A58" s="224"/>
      <c r="B58" s="224"/>
      <c r="C58" s="224"/>
      <c r="D58" s="224"/>
      <c r="E58" s="224"/>
      <c r="F58" s="224"/>
      <c r="G58" s="224"/>
    </row>
    <row r="59" spans="1:7" ht="54.95" customHeight="1">
      <c r="A59" s="212"/>
      <c r="B59" s="213"/>
      <c r="C59" s="213"/>
      <c r="D59" s="213"/>
      <c r="E59" s="213"/>
      <c r="F59" s="213"/>
      <c r="G59" s="214"/>
    </row>
    <row r="60" spans="1:7" ht="15.95" customHeight="1"/>
    <row r="61" spans="1:7" ht="15" customHeight="1"/>
    <row r="62" spans="1:7" ht="15" customHeight="1"/>
    <row r="63" spans="1:7" ht="15" customHeight="1">
      <c r="C63" t="s">
        <v>16</v>
      </c>
    </row>
    <row r="64" spans="1:7" ht="15" customHeight="1"/>
    <row r="65" ht="15" customHeight="1"/>
    <row r="66" ht="15" customHeight="1"/>
  </sheetData>
  <mergeCells count="83">
    <mergeCell ref="B46:D46"/>
    <mergeCell ref="F46:G46"/>
    <mergeCell ref="A59:G59"/>
    <mergeCell ref="A47:G47"/>
    <mergeCell ref="A48:A56"/>
    <mergeCell ref="D48:D56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A58:G58"/>
    <mergeCell ref="A36:A37"/>
    <mergeCell ref="B36:C37"/>
    <mergeCell ref="D36:D37"/>
    <mergeCell ref="E36:G37"/>
    <mergeCell ref="A38:G38"/>
    <mergeCell ref="A39:A46"/>
    <mergeCell ref="B39:D39"/>
    <mergeCell ref="F42:G42"/>
    <mergeCell ref="B44:D44"/>
    <mergeCell ref="F44:G44"/>
    <mergeCell ref="B45:D45"/>
    <mergeCell ref="F45:G45"/>
    <mergeCell ref="B43:D43"/>
    <mergeCell ref="F43:G43"/>
    <mergeCell ref="E39:E46"/>
    <mergeCell ref="F39:G39"/>
    <mergeCell ref="B40:D40"/>
    <mergeCell ref="F40:G40"/>
    <mergeCell ref="B41:D41"/>
    <mergeCell ref="F41:G41"/>
    <mergeCell ref="B42:D42"/>
    <mergeCell ref="A35:G35"/>
    <mergeCell ref="A28:G28"/>
    <mergeCell ref="A29:A34"/>
    <mergeCell ref="B29:C29"/>
    <mergeCell ref="D29:D34"/>
    <mergeCell ref="E29:G29"/>
    <mergeCell ref="B30:C30"/>
    <mergeCell ref="E30:G30"/>
    <mergeCell ref="B31:C31"/>
    <mergeCell ref="E31:G31"/>
    <mergeCell ref="B32:C32"/>
    <mergeCell ref="E32:G32"/>
    <mergeCell ref="B33:C33"/>
    <mergeCell ref="E33:G33"/>
    <mergeCell ref="B34:C34"/>
    <mergeCell ref="E34:G34"/>
    <mergeCell ref="A22:A27"/>
    <mergeCell ref="E22:G22"/>
    <mergeCell ref="E23:G23"/>
    <mergeCell ref="E24:G24"/>
    <mergeCell ref="E25:G25"/>
    <mergeCell ref="E26:G26"/>
    <mergeCell ref="E27:G27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6"/>
  <sheetViews>
    <sheetView zoomScale="85" zoomScaleNormal="85" zoomScalePageLayoutView="150"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60" t="s">
        <v>25</v>
      </c>
      <c r="B2" s="161" t="s">
        <v>256</v>
      </c>
      <c r="C2" s="162"/>
      <c r="D2" s="60" t="s">
        <v>1</v>
      </c>
      <c r="E2" s="60" t="s">
        <v>279</v>
      </c>
      <c r="F2" s="61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59" t="s">
        <v>24</v>
      </c>
      <c r="F3" s="59"/>
      <c r="G3" s="166"/>
      <c r="H3" s="166"/>
    </row>
    <row r="4" spans="1:8" ht="20.100000000000001" customHeight="1">
      <c r="A4" s="60" t="s">
        <v>2</v>
      </c>
      <c r="B4" s="167">
        <v>1477100</v>
      </c>
      <c r="C4" s="168"/>
      <c r="D4" s="165"/>
      <c r="E4" s="169" t="s">
        <v>75</v>
      </c>
      <c r="F4" s="170"/>
      <c r="G4" s="171"/>
    </row>
    <row r="5" spans="1:8" ht="20.100000000000001" customHeight="1">
      <c r="A5" s="60" t="s">
        <v>3</v>
      </c>
      <c r="B5" s="172">
        <f>B6-B4</f>
        <v>1068180</v>
      </c>
      <c r="C5" s="173"/>
      <c r="D5" s="165"/>
      <c r="E5" s="174" t="s">
        <v>257</v>
      </c>
      <c r="F5" s="175"/>
      <c r="G5" s="176"/>
    </row>
    <row r="6" spans="1:8" ht="20.100000000000001" customHeight="1">
      <c r="A6" s="60" t="s">
        <v>4</v>
      </c>
      <c r="B6" s="167">
        <f>2318780+226500</f>
        <v>2545280</v>
      </c>
      <c r="C6" s="168"/>
      <c r="D6" s="165"/>
      <c r="E6" s="177" t="s">
        <v>258</v>
      </c>
      <c r="F6" s="178"/>
      <c r="G6" s="179"/>
    </row>
    <row r="7" spans="1:8" ht="27.95" customHeight="1">
      <c r="A7" s="58" t="s">
        <v>14</v>
      </c>
      <c r="B7" s="58"/>
      <c r="C7" s="58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280</v>
      </c>
      <c r="C8" s="1" t="s">
        <v>281</v>
      </c>
      <c r="D8" s="180" t="s">
        <v>5</v>
      </c>
      <c r="E8" s="8" t="s">
        <v>238</v>
      </c>
      <c r="F8" s="61"/>
      <c r="G8" s="5"/>
    </row>
    <row r="9" spans="1:8" ht="20.100000000000001" customHeight="1">
      <c r="A9" s="174"/>
      <c r="B9" s="1" t="s">
        <v>282</v>
      </c>
      <c r="C9" s="1">
        <v>5</v>
      </c>
      <c r="D9" s="181"/>
      <c r="E9" s="8" t="s">
        <v>240</v>
      </c>
      <c r="F9" s="61"/>
      <c r="G9" s="61"/>
    </row>
    <row r="10" spans="1:8" ht="20.100000000000001" customHeight="1">
      <c r="A10" s="174"/>
      <c r="B10" s="1" t="s">
        <v>283</v>
      </c>
      <c r="C10" s="1">
        <v>7</v>
      </c>
      <c r="D10" s="181"/>
      <c r="E10" s="8" t="s">
        <v>241</v>
      </c>
      <c r="F10" s="61"/>
      <c r="G10" s="61"/>
    </row>
    <row r="11" spans="1:8" ht="20.100000000000001" customHeight="1">
      <c r="A11" s="177"/>
      <c r="B11" s="1"/>
      <c r="C11" s="1"/>
      <c r="D11" s="182"/>
      <c r="E11" s="8"/>
      <c r="F11" s="61"/>
      <c r="G11" s="61"/>
    </row>
    <row r="12" spans="1:8" ht="27.95" customHeight="1">
      <c r="A12" s="58" t="s">
        <v>21</v>
      </c>
      <c r="B12" s="58"/>
      <c r="C12" s="58"/>
      <c r="D12" s="58"/>
      <c r="E12" s="2"/>
      <c r="F12" s="2"/>
      <c r="G12" s="62"/>
    </row>
    <row r="13" spans="1:8" ht="18.95" customHeight="1">
      <c r="A13" s="1"/>
      <c r="B13" s="61" t="s">
        <v>7</v>
      </c>
      <c r="C13" s="61" t="s">
        <v>10</v>
      </c>
      <c r="D13" s="61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>
        <v>0.41666666666666669</v>
      </c>
      <c r="C14" s="60" t="s">
        <v>268</v>
      </c>
      <c r="D14" s="60">
        <v>4</v>
      </c>
      <c r="E14" s="183"/>
      <c r="F14" s="184"/>
      <c r="G14" s="173"/>
    </row>
    <row r="15" spans="1:8" ht="18.95" customHeight="1">
      <c r="A15" s="186"/>
      <c r="B15" s="6">
        <v>0.5</v>
      </c>
      <c r="C15" s="60" t="s">
        <v>267</v>
      </c>
      <c r="D15" s="60">
        <v>7</v>
      </c>
      <c r="E15" s="183"/>
      <c r="F15" s="184"/>
      <c r="G15" s="173"/>
    </row>
    <row r="16" spans="1:8" ht="18.95" customHeight="1">
      <c r="A16" s="186"/>
      <c r="B16" s="6">
        <v>0.4375</v>
      </c>
      <c r="C16" s="60" t="s">
        <v>266</v>
      </c>
      <c r="D16" s="60">
        <v>8</v>
      </c>
      <c r="E16" s="183"/>
      <c r="F16" s="184"/>
      <c r="G16" s="173"/>
    </row>
    <row r="17" spans="1:7" ht="18.95" customHeight="1">
      <c r="A17" s="186"/>
      <c r="B17" s="6">
        <v>0.45833333333333331</v>
      </c>
      <c r="C17" s="60" t="s">
        <v>265</v>
      </c>
      <c r="D17" s="60">
        <v>5</v>
      </c>
      <c r="E17" s="183"/>
      <c r="F17" s="184"/>
      <c r="G17" s="173"/>
    </row>
    <row r="18" spans="1:7" ht="18.95" customHeight="1">
      <c r="A18" s="186"/>
      <c r="B18" s="6">
        <v>0.47916666666666669</v>
      </c>
      <c r="C18" s="60" t="s">
        <v>264</v>
      </c>
      <c r="D18" s="60">
        <v>3</v>
      </c>
      <c r="E18" s="183"/>
      <c r="F18" s="184"/>
      <c r="G18" s="173"/>
    </row>
    <row r="19" spans="1:7" ht="18.95" customHeight="1">
      <c r="A19" s="186"/>
      <c r="B19" s="6">
        <v>0.45833333333333331</v>
      </c>
      <c r="C19" s="60" t="s">
        <v>263</v>
      </c>
      <c r="D19" s="60">
        <v>4</v>
      </c>
      <c r="E19" s="183"/>
      <c r="F19" s="184"/>
      <c r="G19" s="173"/>
    </row>
    <row r="20" spans="1:7" ht="18.95" customHeight="1">
      <c r="A20" s="186"/>
      <c r="B20" s="6">
        <v>0.5</v>
      </c>
      <c r="C20" s="60" t="s">
        <v>262</v>
      </c>
      <c r="D20" s="60">
        <v>5</v>
      </c>
      <c r="E20" s="183"/>
      <c r="F20" s="184"/>
      <c r="G20" s="173"/>
    </row>
    <row r="21" spans="1:7" ht="18.95" customHeight="1">
      <c r="A21" s="187"/>
      <c r="B21" s="6">
        <v>0.52083333333333337</v>
      </c>
      <c r="C21" s="60" t="s">
        <v>261</v>
      </c>
      <c r="D21" s="60">
        <v>4</v>
      </c>
      <c r="E21" s="183"/>
      <c r="F21" s="184"/>
      <c r="G21" s="173"/>
    </row>
    <row r="22" spans="1:7" ht="20.100000000000001" customHeight="1">
      <c r="A22" s="188" t="s">
        <v>9</v>
      </c>
      <c r="B22" s="6">
        <v>0.3125</v>
      </c>
      <c r="C22" s="60" t="s">
        <v>260</v>
      </c>
      <c r="D22" s="60">
        <v>7</v>
      </c>
      <c r="E22" s="189"/>
      <c r="F22" s="189"/>
      <c r="G22" s="189"/>
    </row>
    <row r="23" spans="1:7" ht="21" customHeight="1">
      <c r="A23" s="188"/>
      <c r="B23" s="6">
        <v>0.29166666666666669</v>
      </c>
      <c r="C23" s="60" t="s">
        <v>259</v>
      </c>
      <c r="D23" s="60">
        <v>7</v>
      </c>
      <c r="E23" s="189"/>
      <c r="F23" s="189"/>
      <c r="G23" s="189"/>
    </row>
    <row r="24" spans="1:7" ht="18.95" customHeight="1">
      <c r="A24" s="188"/>
      <c r="B24" s="6"/>
      <c r="C24" s="60"/>
      <c r="D24" s="60"/>
      <c r="E24" s="189"/>
      <c r="F24" s="189"/>
      <c r="G24" s="189"/>
    </row>
    <row r="25" spans="1:7" ht="18.95" customHeight="1">
      <c r="A25" s="188"/>
      <c r="B25" s="6"/>
      <c r="C25" s="60"/>
      <c r="D25" s="60"/>
      <c r="E25" s="189"/>
      <c r="F25" s="189"/>
      <c r="G25" s="189"/>
    </row>
    <row r="26" spans="1:7" ht="18.95" customHeight="1">
      <c r="A26" s="188"/>
      <c r="B26" s="6"/>
      <c r="C26" s="60"/>
      <c r="D26" s="60"/>
      <c r="E26" s="183"/>
      <c r="F26" s="184"/>
      <c r="G26" s="173"/>
    </row>
    <row r="27" spans="1:7" ht="21.95" customHeight="1">
      <c r="A27" s="188"/>
      <c r="B27" s="6"/>
      <c r="C27" s="60"/>
      <c r="D27" s="60"/>
      <c r="E27" s="189"/>
      <c r="F27" s="189"/>
      <c r="G27" s="189"/>
    </row>
    <row r="28" spans="1:7" ht="26.1" customHeight="1">
      <c r="A28" s="163" t="s">
        <v>20</v>
      </c>
      <c r="B28" s="163"/>
      <c r="C28" s="163"/>
      <c r="D28" s="163"/>
      <c r="E28" s="163"/>
      <c r="F28" s="163"/>
      <c r="G28" s="163"/>
    </row>
    <row r="29" spans="1:7" ht="18.95" customHeight="1">
      <c r="A29" s="188" t="s">
        <v>13</v>
      </c>
      <c r="B29" s="191" t="s">
        <v>269</v>
      </c>
      <c r="C29" s="192"/>
      <c r="D29" s="188" t="s">
        <v>35</v>
      </c>
      <c r="E29" s="193" t="s">
        <v>284</v>
      </c>
      <c r="F29" s="194"/>
      <c r="G29" s="195"/>
    </row>
    <row r="30" spans="1:7" ht="18" customHeight="1">
      <c r="A30" s="188"/>
      <c r="B30" s="196" t="s">
        <v>270</v>
      </c>
      <c r="C30" s="196"/>
      <c r="D30" s="188"/>
      <c r="E30" s="197" t="s">
        <v>285</v>
      </c>
      <c r="F30" s="198"/>
      <c r="G30" s="199"/>
    </row>
    <row r="31" spans="1:7" ht="18" customHeight="1">
      <c r="A31" s="188"/>
      <c r="B31" s="200"/>
      <c r="C31" s="200"/>
      <c r="D31" s="188"/>
      <c r="E31" s="197" t="s">
        <v>286</v>
      </c>
      <c r="F31" s="198"/>
      <c r="G31" s="199"/>
    </row>
    <row r="32" spans="1:7" ht="18" customHeight="1">
      <c r="A32" s="188"/>
      <c r="B32" s="200"/>
      <c r="C32" s="200"/>
      <c r="D32" s="188"/>
      <c r="E32" s="197"/>
      <c r="F32" s="198"/>
      <c r="G32" s="199"/>
    </row>
    <row r="33" spans="1:7" ht="18" customHeight="1">
      <c r="A33" s="188"/>
      <c r="B33" s="201"/>
      <c r="C33" s="201"/>
      <c r="D33" s="188"/>
      <c r="E33" s="197"/>
      <c r="F33" s="198"/>
      <c r="G33" s="199"/>
    </row>
    <row r="34" spans="1:7" ht="18.95" customHeight="1">
      <c r="A34" s="188"/>
      <c r="B34" s="201"/>
      <c r="C34" s="201"/>
      <c r="D34" s="188"/>
      <c r="E34" s="197"/>
      <c r="F34" s="198"/>
      <c r="G34" s="199"/>
    </row>
    <row r="35" spans="1:7" ht="24" customHeight="1">
      <c r="A35" s="190" t="s">
        <v>17</v>
      </c>
      <c r="B35" s="190"/>
      <c r="C35" s="190"/>
      <c r="D35" s="190"/>
      <c r="E35" s="190"/>
      <c r="F35" s="190"/>
      <c r="G35" s="190"/>
    </row>
    <row r="36" spans="1:7" ht="27" customHeight="1">
      <c r="A36" s="185" t="s">
        <v>13</v>
      </c>
      <c r="B36" s="193" t="s">
        <v>27</v>
      </c>
      <c r="C36" s="195"/>
      <c r="D36" s="185" t="s">
        <v>6</v>
      </c>
      <c r="E36" s="193" t="s">
        <v>27</v>
      </c>
      <c r="F36" s="194"/>
      <c r="G36" s="195"/>
    </row>
    <row r="37" spans="1:7" ht="15.95" customHeight="1">
      <c r="A37" s="187"/>
      <c r="B37" s="202"/>
      <c r="C37" s="203"/>
      <c r="D37" s="187"/>
      <c r="E37" s="202"/>
      <c r="F37" s="204"/>
      <c r="G37" s="203"/>
    </row>
    <row r="38" spans="1:7" ht="27" customHeight="1">
      <c r="A38" s="190" t="s">
        <v>22</v>
      </c>
      <c r="B38" s="190"/>
      <c r="C38" s="190"/>
      <c r="D38" s="190"/>
      <c r="E38" s="190"/>
      <c r="F38" s="190"/>
      <c r="G38" s="190"/>
    </row>
    <row r="39" spans="1:7" ht="20.100000000000001" customHeight="1">
      <c r="A39" s="185" t="s">
        <v>13</v>
      </c>
      <c r="B39" s="206" t="s">
        <v>271</v>
      </c>
      <c r="C39" s="206"/>
      <c r="D39" s="206"/>
      <c r="E39" s="185" t="s">
        <v>6</v>
      </c>
      <c r="F39" s="205" t="s">
        <v>287</v>
      </c>
      <c r="G39" s="205"/>
    </row>
    <row r="40" spans="1:7" ht="20.100000000000001" customHeight="1">
      <c r="A40" s="186"/>
      <c r="B40" s="206" t="s">
        <v>272</v>
      </c>
      <c r="C40" s="206"/>
      <c r="D40" s="206"/>
      <c r="E40" s="186"/>
      <c r="F40" s="205" t="s">
        <v>288</v>
      </c>
      <c r="G40" s="205"/>
    </row>
    <row r="41" spans="1:7" ht="20.100000000000001" customHeight="1">
      <c r="A41" s="186"/>
      <c r="B41" s="206" t="s">
        <v>273</v>
      </c>
      <c r="C41" s="206"/>
      <c r="D41" s="206"/>
      <c r="E41" s="186"/>
      <c r="F41" s="205" t="s">
        <v>289</v>
      </c>
      <c r="G41" s="205"/>
    </row>
    <row r="42" spans="1:7" ht="20.100000000000001" customHeight="1">
      <c r="A42" s="186"/>
      <c r="B42" s="206" t="s">
        <v>274</v>
      </c>
      <c r="C42" s="206"/>
      <c r="D42" s="206"/>
      <c r="E42" s="186"/>
      <c r="F42" s="205" t="s">
        <v>175</v>
      </c>
      <c r="G42" s="205"/>
    </row>
    <row r="43" spans="1:7" ht="20.100000000000001" customHeight="1">
      <c r="A43" s="186"/>
      <c r="B43" s="207" t="s">
        <v>275</v>
      </c>
      <c r="C43" s="208"/>
      <c r="D43" s="209"/>
      <c r="E43" s="186"/>
      <c r="F43" s="210"/>
      <c r="G43" s="211"/>
    </row>
    <row r="44" spans="1:7" ht="20.100000000000001" customHeight="1">
      <c r="A44" s="186"/>
      <c r="B44" s="207" t="s">
        <v>276</v>
      </c>
      <c r="C44" s="208"/>
      <c r="D44" s="209"/>
      <c r="E44" s="186"/>
      <c r="F44" s="210"/>
      <c r="G44" s="211"/>
    </row>
    <row r="45" spans="1:7" ht="20.100000000000001" customHeight="1">
      <c r="A45" s="186"/>
      <c r="B45" s="206"/>
      <c r="C45" s="206"/>
      <c r="D45" s="206"/>
      <c r="E45" s="186"/>
      <c r="F45" s="205"/>
      <c r="G45" s="205"/>
    </row>
    <row r="46" spans="1:7" ht="20.100000000000001" customHeight="1">
      <c r="A46" s="187"/>
      <c r="B46" s="206"/>
      <c r="C46" s="206"/>
      <c r="D46" s="206"/>
      <c r="E46" s="187"/>
      <c r="F46" s="205"/>
      <c r="G46" s="205"/>
    </row>
    <row r="47" spans="1:7" ht="24" customHeight="1">
      <c r="A47" s="215" t="s">
        <v>29</v>
      </c>
      <c r="B47" s="215"/>
      <c r="C47" s="215"/>
      <c r="D47" s="215"/>
      <c r="E47" s="215"/>
      <c r="F47" s="215"/>
      <c r="G47" s="215"/>
    </row>
    <row r="48" spans="1:7" ht="27" customHeight="1">
      <c r="A48" s="216" t="s">
        <v>13</v>
      </c>
      <c r="B48" s="3" t="s">
        <v>18</v>
      </c>
      <c r="C48" s="3" t="s">
        <v>19</v>
      </c>
      <c r="D48" s="216" t="s">
        <v>6</v>
      </c>
      <c r="E48" s="3" t="s">
        <v>18</v>
      </c>
      <c r="F48" s="218" t="s">
        <v>19</v>
      </c>
      <c r="G48" s="219"/>
    </row>
    <row r="49" spans="1:7" ht="15.95" customHeight="1">
      <c r="A49" s="217"/>
      <c r="B49" s="9">
        <v>2500</v>
      </c>
      <c r="C49" s="10" t="s">
        <v>277</v>
      </c>
      <c r="D49" s="217"/>
      <c r="E49" s="7">
        <v>4600</v>
      </c>
      <c r="F49" s="220" t="s">
        <v>278</v>
      </c>
      <c r="G49" s="220"/>
    </row>
    <row r="50" spans="1:7" ht="20.100000000000001" customHeight="1">
      <c r="A50" s="217"/>
      <c r="B50" s="9">
        <v>2000</v>
      </c>
      <c r="C50" s="10" t="s">
        <v>55</v>
      </c>
      <c r="D50" s="217"/>
      <c r="E50" s="7"/>
      <c r="F50" s="220"/>
      <c r="G50" s="220"/>
    </row>
    <row r="51" spans="1:7" ht="20.100000000000001" customHeight="1">
      <c r="A51" s="217"/>
      <c r="B51" s="9"/>
      <c r="C51" s="10"/>
      <c r="D51" s="217"/>
      <c r="E51" s="7"/>
      <c r="F51" s="221"/>
      <c r="G51" s="222"/>
    </row>
    <row r="52" spans="1:7" ht="20.100000000000001" customHeight="1">
      <c r="A52" s="217"/>
      <c r="B52" s="9"/>
      <c r="C52" s="10"/>
      <c r="D52" s="217"/>
      <c r="E52" s="7"/>
      <c r="F52" s="221"/>
      <c r="G52" s="222"/>
    </row>
    <row r="53" spans="1:7" ht="20.100000000000001" customHeight="1">
      <c r="A53" s="217"/>
      <c r="B53" s="9"/>
      <c r="C53" s="10"/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18" customHeight="1" thickBot="1">
      <c r="A56" s="217"/>
      <c r="B56" s="11"/>
      <c r="C56" s="12"/>
      <c r="D56" s="217"/>
      <c r="E56" s="13"/>
      <c r="F56" s="223"/>
      <c r="G56" s="223"/>
    </row>
    <row r="57" spans="1:7" ht="27.75" customHeight="1" thickTop="1" thickBot="1">
      <c r="A57" s="14" t="s">
        <v>28</v>
      </c>
      <c r="B57" s="15">
        <v>9100</v>
      </c>
      <c r="C57" s="16"/>
      <c r="D57" s="17"/>
      <c r="E57" s="18"/>
      <c r="F57" s="16"/>
      <c r="G57" s="19"/>
    </row>
    <row r="58" spans="1:7" ht="24" customHeight="1">
      <c r="A58" s="224"/>
      <c r="B58" s="224"/>
      <c r="C58" s="224"/>
      <c r="D58" s="224"/>
      <c r="E58" s="224"/>
      <c r="F58" s="224"/>
      <c r="G58" s="224"/>
    </row>
    <row r="59" spans="1:7" ht="54.95" customHeight="1">
      <c r="A59" s="212"/>
      <c r="B59" s="213"/>
      <c r="C59" s="213"/>
      <c r="D59" s="213"/>
      <c r="E59" s="213"/>
      <c r="F59" s="213"/>
      <c r="G59" s="214"/>
    </row>
    <row r="60" spans="1:7" ht="15.95" customHeight="1"/>
    <row r="61" spans="1:7" ht="15" customHeight="1"/>
    <row r="62" spans="1:7" ht="15" customHeight="1"/>
    <row r="63" spans="1:7" ht="15" customHeight="1">
      <c r="C63" t="s">
        <v>16</v>
      </c>
    </row>
    <row r="64" spans="1:7" ht="15" customHeight="1"/>
    <row r="65" ht="15" customHeight="1"/>
    <row r="66" ht="15" customHeight="1"/>
  </sheetData>
  <mergeCells count="83">
    <mergeCell ref="B46:D46"/>
    <mergeCell ref="F46:G46"/>
    <mergeCell ref="A59:G59"/>
    <mergeCell ref="A47:G47"/>
    <mergeCell ref="A48:A56"/>
    <mergeCell ref="D48:D56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A58:G58"/>
    <mergeCell ref="A36:A37"/>
    <mergeCell ref="B36:C37"/>
    <mergeCell ref="D36:D37"/>
    <mergeCell ref="E36:G37"/>
    <mergeCell ref="A38:G38"/>
    <mergeCell ref="A39:A46"/>
    <mergeCell ref="B39:D39"/>
    <mergeCell ref="F42:G42"/>
    <mergeCell ref="B44:D44"/>
    <mergeCell ref="F44:G44"/>
    <mergeCell ref="B45:D45"/>
    <mergeCell ref="F45:G45"/>
    <mergeCell ref="B43:D43"/>
    <mergeCell ref="F43:G43"/>
    <mergeCell ref="E39:E46"/>
    <mergeCell ref="F39:G39"/>
    <mergeCell ref="B40:D40"/>
    <mergeCell ref="F40:G40"/>
    <mergeCell ref="B41:D41"/>
    <mergeCell ref="F41:G41"/>
    <mergeCell ref="B42:D42"/>
    <mergeCell ref="A35:G35"/>
    <mergeCell ref="A28:G28"/>
    <mergeCell ref="A29:A34"/>
    <mergeCell ref="B29:C29"/>
    <mergeCell ref="D29:D34"/>
    <mergeCell ref="E29:G29"/>
    <mergeCell ref="B30:C30"/>
    <mergeCell ref="E30:G30"/>
    <mergeCell ref="B31:C31"/>
    <mergeCell ref="E31:G31"/>
    <mergeCell ref="B32:C32"/>
    <mergeCell ref="E32:G32"/>
    <mergeCell ref="B33:C33"/>
    <mergeCell ref="E33:G33"/>
    <mergeCell ref="B34:C34"/>
    <mergeCell ref="E34:G34"/>
    <mergeCell ref="A22:A27"/>
    <mergeCell ref="E22:G22"/>
    <mergeCell ref="E23:G23"/>
    <mergeCell ref="E24:G24"/>
    <mergeCell ref="E25:G25"/>
    <mergeCell ref="E26:G26"/>
    <mergeCell ref="E27:G27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6"/>
  <sheetViews>
    <sheetView zoomScale="85" zoomScaleNormal="85" zoomScalePageLayoutView="150" workbookViewId="0">
      <selection activeCell="B6" sqref="B6:C6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60" t="s">
        <v>23</v>
      </c>
      <c r="B1" s="160"/>
      <c r="C1" s="160"/>
      <c r="D1" s="160"/>
      <c r="E1" s="160"/>
      <c r="F1" s="160"/>
      <c r="G1" s="160"/>
    </row>
    <row r="2" spans="1:8" ht="20.100000000000001" customHeight="1">
      <c r="A2" s="65" t="s">
        <v>25</v>
      </c>
      <c r="B2" s="161" t="s">
        <v>290</v>
      </c>
      <c r="C2" s="162"/>
      <c r="D2" s="65" t="s">
        <v>1</v>
      </c>
      <c r="E2" s="65" t="s">
        <v>129</v>
      </c>
      <c r="F2" s="66" t="s">
        <v>0</v>
      </c>
      <c r="G2" s="1"/>
    </row>
    <row r="3" spans="1:8" ht="24" customHeight="1">
      <c r="A3" s="163" t="s">
        <v>15</v>
      </c>
      <c r="B3" s="163"/>
      <c r="C3" s="163"/>
      <c r="D3" s="164" t="s">
        <v>16</v>
      </c>
      <c r="E3" s="63" t="s">
        <v>24</v>
      </c>
      <c r="F3" s="63"/>
      <c r="G3" s="166"/>
      <c r="H3" s="166"/>
    </row>
    <row r="4" spans="1:8" ht="20.100000000000001" customHeight="1">
      <c r="A4" s="65" t="s">
        <v>2</v>
      </c>
      <c r="B4" s="167">
        <v>1055000</v>
      </c>
      <c r="C4" s="168"/>
      <c r="D4" s="165"/>
      <c r="E4" s="169" t="s">
        <v>75</v>
      </c>
      <c r="F4" s="170"/>
      <c r="G4" s="171"/>
    </row>
    <row r="5" spans="1:8" ht="20.100000000000001" customHeight="1">
      <c r="A5" s="65" t="s">
        <v>3</v>
      </c>
      <c r="B5" s="172">
        <f>B6-B4</f>
        <v>1751400</v>
      </c>
      <c r="C5" s="173"/>
      <c r="D5" s="165"/>
      <c r="E5" s="174" t="s">
        <v>257</v>
      </c>
      <c r="F5" s="175"/>
      <c r="G5" s="176"/>
    </row>
    <row r="6" spans="1:8" ht="20.100000000000001" customHeight="1">
      <c r="A6" s="65" t="s">
        <v>4</v>
      </c>
      <c r="B6" s="167">
        <f>2735200+71200</f>
        <v>2806400</v>
      </c>
      <c r="C6" s="168"/>
      <c r="D6" s="165"/>
      <c r="E6" s="177" t="s">
        <v>258</v>
      </c>
      <c r="F6" s="178"/>
      <c r="G6" s="179"/>
    </row>
    <row r="7" spans="1:8" ht="27.95" customHeight="1">
      <c r="A7" s="67" t="s">
        <v>14</v>
      </c>
      <c r="B7" s="67"/>
      <c r="C7" s="67"/>
      <c r="D7" s="2"/>
      <c r="E7" s="4"/>
      <c r="F7" s="4"/>
      <c r="G7" s="4"/>
    </row>
    <row r="8" spans="1:8" ht="20.100000000000001" customHeight="1">
      <c r="A8" s="169" t="s">
        <v>30</v>
      </c>
      <c r="B8" s="1" t="s">
        <v>63</v>
      </c>
      <c r="C8" s="1">
        <v>7</v>
      </c>
      <c r="D8" s="180" t="s">
        <v>5</v>
      </c>
      <c r="E8" s="8" t="s">
        <v>238</v>
      </c>
      <c r="F8" s="66"/>
      <c r="G8" s="5"/>
    </row>
    <row r="9" spans="1:8" ht="20.100000000000001" customHeight="1">
      <c r="A9" s="174"/>
      <c r="B9" s="1" t="s">
        <v>291</v>
      </c>
      <c r="C9" s="1">
        <v>6</v>
      </c>
      <c r="D9" s="181"/>
      <c r="E9" s="8" t="s">
        <v>240</v>
      </c>
      <c r="F9" s="66"/>
      <c r="G9" s="66"/>
    </row>
    <row r="10" spans="1:8" ht="20.100000000000001" customHeight="1">
      <c r="A10" s="174"/>
      <c r="B10" s="1" t="s">
        <v>135</v>
      </c>
      <c r="C10" s="1" t="s">
        <v>292</v>
      </c>
      <c r="D10" s="181"/>
      <c r="E10" s="8" t="s">
        <v>305</v>
      </c>
      <c r="F10" s="66"/>
      <c r="G10" s="66"/>
    </row>
    <row r="11" spans="1:8" ht="20.100000000000001" customHeight="1">
      <c r="A11" s="177"/>
      <c r="B11" s="1"/>
      <c r="C11" s="1"/>
      <c r="D11" s="182"/>
      <c r="E11" s="8"/>
      <c r="F11" s="66"/>
      <c r="G11" s="66"/>
    </row>
    <row r="12" spans="1:8" ht="27.95" customHeight="1">
      <c r="A12" s="67" t="s">
        <v>21</v>
      </c>
      <c r="B12" s="67"/>
      <c r="C12" s="67"/>
      <c r="D12" s="67"/>
      <c r="E12" s="2"/>
      <c r="F12" s="2"/>
      <c r="G12" s="64"/>
    </row>
    <row r="13" spans="1:8" ht="18.95" customHeight="1">
      <c r="A13" s="1"/>
      <c r="B13" s="66" t="s">
        <v>7</v>
      </c>
      <c r="C13" s="66" t="s">
        <v>10</v>
      </c>
      <c r="D13" s="66" t="s">
        <v>11</v>
      </c>
      <c r="E13" s="183" t="s">
        <v>12</v>
      </c>
      <c r="F13" s="184"/>
      <c r="G13" s="173"/>
    </row>
    <row r="14" spans="1:8" ht="17.100000000000001" customHeight="1">
      <c r="A14" s="185" t="s">
        <v>8</v>
      </c>
      <c r="B14" s="6">
        <v>0.5</v>
      </c>
      <c r="C14" s="65" t="s">
        <v>311</v>
      </c>
      <c r="D14" s="65">
        <v>8</v>
      </c>
      <c r="E14" s="183"/>
      <c r="F14" s="184"/>
      <c r="G14" s="173"/>
    </row>
    <row r="15" spans="1:8" ht="18.95" customHeight="1">
      <c r="A15" s="186"/>
      <c r="B15" s="6">
        <v>0.5</v>
      </c>
      <c r="C15" s="65" t="s">
        <v>310</v>
      </c>
      <c r="D15" s="65">
        <v>6</v>
      </c>
      <c r="E15" s="183"/>
      <c r="F15" s="184"/>
      <c r="G15" s="173"/>
    </row>
    <row r="16" spans="1:8" ht="18.95" customHeight="1">
      <c r="A16" s="186"/>
      <c r="B16" s="6">
        <v>0.47916666666666669</v>
      </c>
      <c r="C16" s="65" t="s">
        <v>309</v>
      </c>
      <c r="D16" s="65">
        <v>2</v>
      </c>
      <c r="E16" s="183"/>
      <c r="F16" s="184"/>
      <c r="G16" s="173"/>
    </row>
    <row r="17" spans="1:7" ht="18.95" customHeight="1">
      <c r="A17" s="186"/>
      <c r="B17" s="6"/>
      <c r="C17" s="65" t="s">
        <v>308</v>
      </c>
      <c r="D17" s="65">
        <v>2</v>
      </c>
      <c r="E17" s="183"/>
      <c r="F17" s="184"/>
      <c r="G17" s="173"/>
    </row>
    <row r="18" spans="1:7" ht="18.95" customHeight="1">
      <c r="A18" s="186"/>
      <c r="B18" s="6"/>
      <c r="C18" s="65"/>
      <c r="D18" s="65"/>
      <c r="E18" s="183"/>
      <c r="F18" s="184"/>
      <c r="G18" s="173"/>
    </row>
    <row r="19" spans="1:7" ht="18.95" customHeight="1">
      <c r="A19" s="186"/>
      <c r="B19" s="6"/>
      <c r="C19" s="65"/>
      <c r="D19" s="65"/>
      <c r="E19" s="183"/>
      <c r="F19" s="184"/>
      <c r="G19" s="173"/>
    </row>
    <row r="20" spans="1:7" ht="18.95" customHeight="1">
      <c r="A20" s="186"/>
      <c r="B20" s="6"/>
      <c r="C20" s="65"/>
      <c r="D20" s="65"/>
      <c r="E20" s="183"/>
      <c r="F20" s="184"/>
      <c r="G20" s="173"/>
    </row>
    <row r="21" spans="1:7" ht="18.95" customHeight="1">
      <c r="A21" s="187"/>
      <c r="B21" s="6"/>
      <c r="C21" s="65"/>
      <c r="D21" s="65"/>
      <c r="E21" s="183"/>
      <c r="F21" s="184"/>
      <c r="G21" s="173"/>
    </row>
    <row r="22" spans="1:7" ht="20.100000000000001" customHeight="1">
      <c r="A22" s="188" t="s">
        <v>9</v>
      </c>
      <c r="B22" s="6">
        <v>0.29166666666666669</v>
      </c>
      <c r="C22" s="65" t="s">
        <v>307</v>
      </c>
      <c r="D22" s="65">
        <v>9</v>
      </c>
      <c r="E22" s="189"/>
      <c r="F22" s="189"/>
      <c r="G22" s="189"/>
    </row>
    <row r="23" spans="1:7" ht="21" customHeight="1">
      <c r="A23" s="188"/>
      <c r="B23" s="6">
        <v>0.2638888888888889</v>
      </c>
      <c r="C23" s="65" t="s">
        <v>306</v>
      </c>
      <c r="D23" s="65">
        <v>4</v>
      </c>
      <c r="E23" s="189"/>
      <c r="F23" s="189"/>
      <c r="G23" s="189"/>
    </row>
    <row r="24" spans="1:7" ht="18.95" customHeight="1">
      <c r="A24" s="188"/>
      <c r="B24" s="6"/>
      <c r="C24" s="65"/>
      <c r="D24" s="65"/>
      <c r="E24" s="189"/>
      <c r="F24" s="189"/>
      <c r="G24" s="189"/>
    </row>
    <row r="25" spans="1:7" ht="18.95" customHeight="1">
      <c r="A25" s="188"/>
      <c r="B25" s="6"/>
      <c r="C25" s="65"/>
      <c r="D25" s="65"/>
      <c r="E25" s="189"/>
      <c r="F25" s="189"/>
      <c r="G25" s="189"/>
    </row>
    <row r="26" spans="1:7" ht="18.95" customHeight="1">
      <c r="A26" s="188"/>
      <c r="B26" s="6"/>
      <c r="C26" s="65"/>
      <c r="D26" s="65"/>
      <c r="E26" s="183"/>
      <c r="F26" s="184"/>
      <c r="G26" s="173"/>
    </row>
    <row r="27" spans="1:7" ht="21.95" customHeight="1">
      <c r="A27" s="188"/>
      <c r="B27" s="6"/>
      <c r="C27" s="65"/>
      <c r="D27" s="65"/>
      <c r="E27" s="189"/>
      <c r="F27" s="189"/>
      <c r="G27" s="189"/>
    </row>
    <row r="28" spans="1:7" ht="26.1" customHeight="1">
      <c r="A28" s="163" t="s">
        <v>20</v>
      </c>
      <c r="B28" s="163"/>
      <c r="C28" s="163"/>
      <c r="D28" s="163"/>
      <c r="E28" s="163"/>
      <c r="F28" s="163"/>
      <c r="G28" s="163"/>
    </row>
    <row r="29" spans="1:7" ht="18.95" customHeight="1">
      <c r="A29" s="188" t="s">
        <v>13</v>
      </c>
      <c r="B29" s="191" t="s">
        <v>312</v>
      </c>
      <c r="C29" s="192"/>
      <c r="D29" s="188" t="s">
        <v>35</v>
      </c>
      <c r="E29" s="193" t="s">
        <v>293</v>
      </c>
      <c r="F29" s="194"/>
      <c r="G29" s="195"/>
    </row>
    <row r="30" spans="1:7" ht="18" customHeight="1">
      <c r="A30" s="188"/>
      <c r="B30" s="200"/>
      <c r="C30" s="200"/>
      <c r="D30" s="188"/>
      <c r="E30" s="197" t="s">
        <v>294</v>
      </c>
      <c r="F30" s="198"/>
      <c r="G30" s="199"/>
    </row>
    <row r="31" spans="1:7" ht="18" customHeight="1">
      <c r="A31" s="188"/>
      <c r="B31" s="200"/>
      <c r="C31" s="200"/>
      <c r="D31" s="188"/>
      <c r="E31" s="197" t="s">
        <v>295</v>
      </c>
      <c r="F31" s="198"/>
      <c r="G31" s="199"/>
    </row>
    <row r="32" spans="1:7" ht="18" customHeight="1">
      <c r="A32" s="188"/>
      <c r="B32" s="200"/>
      <c r="C32" s="200"/>
      <c r="D32" s="188"/>
      <c r="E32" s="197" t="s">
        <v>296</v>
      </c>
      <c r="F32" s="198"/>
      <c r="G32" s="199"/>
    </row>
    <row r="33" spans="1:7" ht="18" customHeight="1">
      <c r="A33" s="188"/>
      <c r="B33" s="201"/>
      <c r="C33" s="201"/>
      <c r="D33" s="188"/>
      <c r="E33" s="197" t="s">
        <v>297</v>
      </c>
      <c r="F33" s="198"/>
      <c r="G33" s="199"/>
    </row>
    <row r="34" spans="1:7" ht="18.95" customHeight="1">
      <c r="A34" s="188"/>
      <c r="B34" s="201"/>
      <c r="C34" s="201"/>
      <c r="D34" s="188"/>
      <c r="E34" s="197" t="s">
        <v>298</v>
      </c>
      <c r="F34" s="198"/>
      <c r="G34" s="199"/>
    </row>
    <row r="35" spans="1:7" ht="24" customHeight="1">
      <c r="A35" s="190" t="s">
        <v>17</v>
      </c>
      <c r="B35" s="190"/>
      <c r="C35" s="190"/>
      <c r="D35" s="190"/>
      <c r="E35" s="190"/>
      <c r="F35" s="190"/>
      <c r="G35" s="190"/>
    </row>
    <row r="36" spans="1:7" ht="27" customHeight="1">
      <c r="A36" s="185" t="s">
        <v>13</v>
      </c>
      <c r="B36" s="193" t="s">
        <v>27</v>
      </c>
      <c r="C36" s="195"/>
      <c r="D36" s="185" t="s">
        <v>6</v>
      </c>
      <c r="E36" s="193" t="s">
        <v>27</v>
      </c>
      <c r="F36" s="194"/>
      <c r="G36" s="195"/>
    </row>
    <row r="37" spans="1:7" ht="15.95" customHeight="1">
      <c r="A37" s="187"/>
      <c r="B37" s="202"/>
      <c r="C37" s="203"/>
      <c r="D37" s="187"/>
      <c r="E37" s="202"/>
      <c r="F37" s="204"/>
      <c r="G37" s="203"/>
    </row>
    <row r="38" spans="1:7" ht="27" customHeight="1">
      <c r="A38" s="190" t="s">
        <v>22</v>
      </c>
      <c r="B38" s="190"/>
      <c r="C38" s="190"/>
      <c r="D38" s="190"/>
      <c r="E38" s="190"/>
      <c r="F38" s="190"/>
      <c r="G38" s="190"/>
    </row>
    <row r="39" spans="1:7" ht="20.100000000000001" customHeight="1">
      <c r="A39" s="185" t="s">
        <v>13</v>
      </c>
      <c r="B39" s="206" t="s">
        <v>313</v>
      </c>
      <c r="C39" s="206"/>
      <c r="D39" s="206"/>
      <c r="E39" s="185" t="s">
        <v>6</v>
      </c>
      <c r="F39" s="205" t="s">
        <v>299</v>
      </c>
      <c r="G39" s="205"/>
    </row>
    <row r="40" spans="1:7" ht="20.100000000000001" customHeight="1">
      <c r="A40" s="186"/>
      <c r="B40" s="206" t="s">
        <v>314</v>
      </c>
      <c r="C40" s="206"/>
      <c r="D40" s="206"/>
      <c r="E40" s="186"/>
      <c r="F40" s="205" t="s">
        <v>302</v>
      </c>
      <c r="G40" s="205"/>
    </row>
    <row r="41" spans="1:7" ht="20.100000000000001" customHeight="1">
      <c r="A41" s="186"/>
      <c r="B41" s="206" t="s">
        <v>315</v>
      </c>
      <c r="C41" s="206"/>
      <c r="D41" s="206"/>
      <c r="E41" s="186"/>
      <c r="F41" s="205" t="s">
        <v>300</v>
      </c>
      <c r="G41" s="205"/>
    </row>
    <row r="42" spans="1:7" ht="20.100000000000001" customHeight="1">
      <c r="A42" s="186"/>
      <c r="B42" s="206" t="s">
        <v>316</v>
      </c>
      <c r="C42" s="206"/>
      <c r="D42" s="206"/>
      <c r="E42" s="186"/>
      <c r="F42" s="205" t="s">
        <v>301</v>
      </c>
      <c r="G42" s="205"/>
    </row>
    <row r="43" spans="1:7" ht="20.100000000000001" customHeight="1">
      <c r="A43" s="186"/>
      <c r="B43" s="207" t="s">
        <v>317</v>
      </c>
      <c r="C43" s="208"/>
      <c r="D43" s="209"/>
      <c r="E43" s="186"/>
      <c r="F43" s="210" t="s">
        <v>303</v>
      </c>
      <c r="G43" s="211"/>
    </row>
    <row r="44" spans="1:7" ht="20.100000000000001" customHeight="1">
      <c r="A44" s="186"/>
      <c r="B44" s="207" t="s">
        <v>318</v>
      </c>
      <c r="C44" s="208"/>
      <c r="D44" s="209"/>
      <c r="E44" s="186"/>
      <c r="F44" s="210" t="s">
        <v>304</v>
      </c>
      <c r="G44" s="211"/>
    </row>
    <row r="45" spans="1:7" ht="20.100000000000001" customHeight="1">
      <c r="A45" s="186"/>
      <c r="B45" s="206"/>
      <c r="C45" s="206"/>
      <c r="D45" s="206"/>
      <c r="E45" s="186"/>
      <c r="F45" s="205"/>
      <c r="G45" s="205"/>
    </row>
    <row r="46" spans="1:7" ht="20.100000000000001" customHeight="1">
      <c r="A46" s="187"/>
      <c r="B46" s="206"/>
      <c r="C46" s="206"/>
      <c r="D46" s="206"/>
      <c r="E46" s="187"/>
      <c r="F46" s="205"/>
      <c r="G46" s="205"/>
    </row>
    <row r="47" spans="1:7" ht="24" customHeight="1">
      <c r="A47" s="215" t="s">
        <v>29</v>
      </c>
      <c r="B47" s="215"/>
      <c r="C47" s="215"/>
      <c r="D47" s="215"/>
      <c r="E47" s="215"/>
      <c r="F47" s="215"/>
      <c r="G47" s="215"/>
    </row>
    <row r="48" spans="1:7" ht="27" customHeight="1">
      <c r="A48" s="216" t="s">
        <v>13</v>
      </c>
      <c r="B48" s="3" t="s">
        <v>18</v>
      </c>
      <c r="C48" s="3" t="s">
        <v>19</v>
      </c>
      <c r="D48" s="216" t="s">
        <v>6</v>
      </c>
      <c r="E48" s="3" t="s">
        <v>18</v>
      </c>
      <c r="F48" s="218" t="s">
        <v>19</v>
      </c>
      <c r="G48" s="219"/>
    </row>
    <row r="49" spans="1:7" ht="15.95" customHeight="1">
      <c r="A49" s="217"/>
      <c r="B49" s="9">
        <v>4300</v>
      </c>
      <c r="C49" s="10" t="s">
        <v>56</v>
      </c>
      <c r="D49" s="217"/>
      <c r="E49" s="7">
        <v>40000</v>
      </c>
      <c r="F49" s="220" t="s">
        <v>319</v>
      </c>
      <c r="G49" s="220"/>
    </row>
    <row r="50" spans="1:7" ht="20.100000000000001" customHeight="1">
      <c r="A50" s="217"/>
      <c r="B50" s="9">
        <v>4200</v>
      </c>
      <c r="C50" s="10" t="s">
        <v>321</v>
      </c>
      <c r="D50" s="217"/>
      <c r="E50" s="7">
        <v>24000</v>
      </c>
      <c r="F50" s="220" t="s">
        <v>320</v>
      </c>
      <c r="G50" s="220"/>
    </row>
    <row r="51" spans="1:7" ht="20.100000000000001" customHeight="1">
      <c r="A51" s="217"/>
      <c r="B51" s="9"/>
      <c r="C51" s="10"/>
      <c r="D51" s="217"/>
      <c r="E51" s="7">
        <v>10000</v>
      </c>
      <c r="F51" s="221" t="s">
        <v>322</v>
      </c>
      <c r="G51" s="222"/>
    </row>
    <row r="52" spans="1:7" ht="20.100000000000001" customHeight="1">
      <c r="A52" s="217"/>
      <c r="B52" s="9"/>
      <c r="C52" s="10"/>
      <c r="D52" s="217"/>
      <c r="E52" s="7"/>
      <c r="F52" s="221"/>
      <c r="G52" s="222"/>
    </row>
    <row r="53" spans="1:7" ht="20.100000000000001" customHeight="1">
      <c r="A53" s="217"/>
      <c r="B53" s="9"/>
      <c r="C53" s="10"/>
      <c r="D53" s="217"/>
      <c r="E53" s="7"/>
      <c r="F53" s="221"/>
      <c r="G53" s="222"/>
    </row>
    <row r="54" spans="1:7" ht="20.100000000000001" customHeight="1">
      <c r="A54" s="217"/>
      <c r="B54" s="9"/>
      <c r="C54" s="10"/>
      <c r="D54" s="217"/>
      <c r="E54" s="7"/>
      <c r="F54" s="221"/>
      <c r="G54" s="222"/>
    </row>
    <row r="55" spans="1:7" ht="20.100000000000001" customHeight="1">
      <c r="A55" s="217"/>
      <c r="B55" s="9"/>
      <c r="C55" s="10"/>
      <c r="D55" s="217"/>
      <c r="E55" s="7"/>
      <c r="F55" s="221"/>
      <c r="G55" s="222"/>
    </row>
    <row r="56" spans="1:7" ht="18" customHeight="1" thickBot="1">
      <c r="A56" s="217"/>
      <c r="B56" s="11"/>
      <c r="C56" s="12"/>
      <c r="D56" s="217"/>
      <c r="E56" s="13"/>
      <c r="F56" s="223"/>
      <c r="G56" s="223"/>
    </row>
    <row r="57" spans="1:7" ht="27.75" customHeight="1" thickTop="1" thickBot="1">
      <c r="A57" s="14" t="s">
        <v>28</v>
      </c>
      <c r="B57" s="15">
        <v>82500</v>
      </c>
      <c r="C57" s="16"/>
      <c r="D57" s="17"/>
      <c r="E57" s="18"/>
      <c r="F57" s="16"/>
      <c r="G57" s="19"/>
    </row>
    <row r="58" spans="1:7" ht="24" customHeight="1">
      <c r="A58" s="224"/>
      <c r="B58" s="224"/>
      <c r="C58" s="224"/>
      <c r="D58" s="224"/>
      <c r="E58" s="224"/>
      <c r="F58" s="224"/>
      <c r="G58" s="224"/>
    </row>
    <row r="59" spans="1:7" ht="54.95" customHeight="1">
      <c r="A59" s="212"/>
      <c r="B59" s="213"/>
      <c r="C59" s="213"/>
      <c r="D59" s="213"/>
      <c r="E59" s="213"/>
      <c r="F59" s="213"/>
      <c r="G59" s="214"/>
    </row>
    <row r="60" spans="1:7" ht="15.95" customHeight="1"/>
    <row r="61" spans="1:7" ht="15" customHeight="1"/>
    <row r="62" spans="1:7" ht="15" customHeight="1"/>
    <row r="63" spans="1:7" ht="15" customHeight="1">
      <c r="C63" t="s">
        <v>16</v>
      </c>
    </row>
    <row r="64" spans="1:7" ht="15" customHeight="1"/>
    <row r="65" ht="15" customHeight="1"/>
    <row r="66" ht="15" customHeight="1"/>
  </sheetData>
  <mergeCells count="8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22:A27"/>
    <mergeCell ref="E22:G22"/>
    <mergeCell ref="E23:G23"/>
    <mergeCell ref="E24:G24"/>
    <mergeCell ref="E25:G25"/>
    <mergeCell ref="E26:G26"/>
    <mergeCell ref="E27:G27"/>
    <mergeCell ref="A35:G35"/>
    <mergeCell ref="A28:G28"/>
    <mergeCell ref="A29:A34"/>
    <mergeCell ref="B29:C29"/>
    <mergeCell ref="D29:D34"/>
    <mergeCell ref="E29:G29"/>
    <mergeCell ref="B30:C30"/>
    <mergeCell ref="E30:G30"/>
    <mergeCell ref="B31:C31"/>
    <mergeCell ref="E31:G31"/>
    <mergeCell ref="B32:C32"/>
    <mergeCell ref="E32:G32"/>
    <mergeCell ref="B33:C33"/>
    <mergeCell ref="E33:G33"/>
    <mergeCell ref="B34:C34"/>
    <mergeCell ref="E34:G34"/>
    <mergeCell ref="A39:A46"/>
    <mergeCell ref="B39:D39"/>
    <mergeCell ref="F42:G42"/>
    <mergeCell ref="B44:D44"/>
    <mergeCell ref="F44:G44"/>
    <mergeCell ref="B45:D45"/>
    <mergeCell ref="F45:G45"/>
    <mergeCell ref="B43:D43"/>
    <mergeCell ref="F43:G43"/>
    <mergeCell ref="E39:E46"/>
    <mergeCell ref="F39:G39"/>
    <mergeCell ref="B40:D40"/>
    <mergeCell ref="F40:G40"/>
    <mergeCell ref="B41:D41"/>
    <mergeCell ref="F41:G41"/>
    <mergeCell ref="B42:D42"/>
    <mergeCell ref="A36:A37"/>
    <mergeCell ref="B36:C37"/>
    <mergeCell ref="D36:D37"/>
    <mergeCell ref="E36:G37"/>
    <mergeCell ref="A38:G38"/>
    <mergeCell ref="B46:D46"/>
    <mergeCell ref="F46:G46"/>
    <mergeCell ref="A59:G59"/>
    <mergeCell ref="A47:G47"/>
    <mergeCell ref="A48:A56"/>
    <mergeCell ref="D48:D56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A58:G58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27</vt:i4>
      </vt:variant>
      <vt:variant>
        <vt:lpstr>이름이 지정된 범위</vt:lpstr>
      </vt:variant>
      <vt:variant>
        <vt:i4>27</vt:i4>
      </vt:variant>
    </vt:vector>
  </HeadingPairs>
  <TitlesOfParts>
    <vt:vector size="54" baseType="lpstr">
      <vt:lpstr>09월01일</vt:lpstr>
      <vt:lpstr>09월02일</vt:lpstr>
      <vt:lpstr>09월04일</vt:lpstr>
      <vt:lpstr>09월05일</vt:lpstr>
      <vt:lpstr>09월06일</vt:lpstr>
      <vt:lpstr>09월07일</vt:lpstr>
      <vt:lpstr>09월08일</vt:lpstr>
      <vt:lpstr>09월09일</vt:lpstr>
      <vt:lpstr>09월10일</vt:lpstr>
      <vt:lpstr>09월11일</vt:lpstr>
      <vt:lpstr>09월13일</vt:lpstr>
      <vt:lpstr>09월14일</vt:lpstr>
      <vt:lpstr>09월15일</vt:lpstr>
      <vt:lpstr>09월16일</vt:lpstr>
      <vt:lpstr>09월17일</vt:lpstr>
      <vt:lpstr>09월18일</vt:lpstr>
      <vt:lpstr>09월20일</vt:lpstr>
      <vt:lpstr>09월21일</vt:lpstr>
      <vt:lpstr>09월22일</vt:lpstr>
      <vt:lpstr>09월23일</vt:lpstr>
      <vt:lpstr>09월24일</vt:lpstr>
      <vt:lpstr>09월25일</vt:lpstr>
      <vt:lpstr>09월26일</vt:lpstr>
      <vt:lpstr>09월27일</vt:lpstr>
      <vt:lpstr>09월28일</vt:lpstr>
      <vt:lpstr>09월29일</vt:lpstr>
      <vt:lpstr>09월30일</vt:lpstr>
      <vt:lpstr>'09월01일'!Print_Area</vt:lpstr>
      <vt:lpstr>'09월02일'!Print_Area</vt:lpstr>
      <vt:lpstr>'09월04일'!Print_Area</vt:lpstr>
      <vt:lpstr>'09월05일'!Print_Area</vt:lpstr>
      <vt:lpstr>'09월06일'!Print_Area</vt:lpstr>
      <vt:lpstr>'09월07일'!Print_Area</vt:lpstr>
      <vt:lpstr>'09월08일'!Print_Area</vt:lpstr>
      <vt:lpstr>'09월09일'!Print_Area</vt:lpstr>
      <vt:lpstr>'09월10일'!Print_Area</vt:lpstr>
      <vt:lpstr>'09월11일'!Print_Area</vt:lpstr>
      <vt:lpstr>'09월13일'!Print_Area</vt:lpstr>
      <vt:lpstr>'09월14일'!Print_Area</vt:lpstr>
      <vt:lpstr>'09월15일'!Print_Area</vt:lpstr>
      <vt:lpstr>'09월16일'!Print_Area</vt:lpstr>
      <vt:lpstr>'09월17일'!Print_Area</vt:lpstr>
      <vt:lpstr>'09월18일'!Print_Area</vt:lpstr>
      <vt:lpstr>'09월20일'!Print_Area</vt:lpstr>
      <vt:lpstr>'09월21일'!Print_Area</vt:lpstr>
      <vt:lpstr>'09월22일'!Print_Area</vt:lpstr>
      <vt:lpstr>'09월23일'!Print_Area</vt:lpstr>
      <vt:lpstr>'09월24일'!Print_Area</vt:lpstr>
      <vt:lpstr>'09월25일'!Print_Area</vt:lpstr>
      <vt:lpstr>'09월26일'!Print_Area</vt:lpstr>
      <vt:lpstr>'09월27일'!Print_Area</vt:lpstr>
      <vt:lpstr>'09월28일'!Print_Area</vt:lpstr>
      <vt:lpstr>'09월29일'!Print_Area</vt:lpstr>
      <vt:lpstr>'09월30일'!Print_Area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mac</dc:creator>
  <cp:lastModifiedBy>user</cp:lastModifiedBy>
  <cp:lastPrinted>2013-06-25T09:45:44Z</cp:lastPrinted>
  <dcterms:created xsi:type="dcterms:W3CDTF">2013-06-25T04:39:05Z</dcterms:created>
  <dcterms:modified xsi:type="dcterms:W3CDTF">2013-09-30T14:15:32Z</dcterms:modified>
</cp:coreProperties>
</file>