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9465" yWindow="0" windowWidth="19320" windowHeight="15480" tabRatio="500" firstSheet="21" activeTab="27"/>
  </bookViews>
  <sheets>
    <sheet name="07월03일" sheetId="1" r:id="rId1"/>
    <sheet name="07월04일" sheetId="2" r:id="rId2"/>
    <sheet name="07월05일" sheetId="3" r:id="rId3"/>
    <sheet name="07월06일" sheetId="4" r:id="rId4"/>
    <sheet name="07월07일" sheetId="5" r:id="rId5"/>
    <sheet name="07월08일" sheetId="6" r:id="rId6"/>
    <sheet name="07월09일" sheetId="7" r:id="rId7"/>
    <sheet name="07월10일 " sheetId="8" r:id="rId8"/>
    <sheet name="07월11일" sheetId="9" r:id="rId9"/>
    <sheet name="07월12일" sheetId="10" r:id="rId10"/>
    <sheet name="07월13일" sheetId="11" r:id="rId11"/>
    <sheet name="07월14일" sheetId="12" r:id="rId12"/>
    <sheet name="07월15일" sheetId="13" r:id="rId13"/>
    <sheet name="07월16일" sheetId="14" r:id="rId14"/>
    <sheet name="07월17일" sheetId="15" r:id="rId15"/>
    <sheet name="07월18일" sheetId="16" r:id="rId16"/>
    <sheet name="07월19일" sheetId="17" r:id="rId17"/>
    <sheet name="07월20일" sheetId="18" r:id="rId18"/>
    <sheet name="07월21일 " sheetId="19" r:id="rId19"/>
    <sheet name="7월 22일" sheetId="22" r:id="rId20"/>
    <sheet name="7월 24일" sheetId="23" r:id="rId21"/>
    <sheet name="7월 25일" sheetId="24" r:id="rId22"/>
    <sheet name="7월 26일" sheetId="25" r:id="rId23"/>
    <sheet name="7월 27일" sheetId="26" r:id="rId24"/>
    <sheet name="7월 28일" sheetId="28" r:id="rId25"/>
    <sheet name="7월 29일" sheetId="29" r:id="rId26"/>
    <sheet name="7월 30일" sheetId="30" r:id="rId27"/>
    <sheet name="7월 31일" sheetId="31" r:id="rId28"/>
  </sheets>
  <definedNames>
    <definedName name="_xlnm.Print_Area" localSheetId="0">'07월03일'!$A$1:$G$41</definedName>
    <definedName name="_xlnm.Print_Area" localSheetId="1">'07월04일'!$A$1:$G$42</definedName>
    <definedName name="_xlnm.Print_Area" localSheetId="2">'07월05일'!$A$1:$G$42</definedName>
    <definedName name="_xlnm.Print_Area" localSheetId="3">'07월06일'!$A$1:$G$42</definedName>
    <definedName name="_xlnm.Print_Area" localSheetId="4">'07월07일'!$A$1:$G$42</definedName>
    <definedName name="_xlnm.Print_Area" localSheetId="5">'07월08일'!$A$1:$G$42</definedName>
    <definedName name="_xlnm.Print_Area" localSheetId="6">'07월09일'!$A$1:$G$42</definedName>
    <definedName name="_xlnm.Print_Area" localSheetId="7">'07월10일 '!$A$1:$G$42</definedName>
    <definedName name="_xlnm.Print_Area" localSheetId="8">'07월11일'!$A$1:$G$42</definedName>
    <definedName name="_xlnm.Print_Area" localSheetId="9">'07월12일'!$A$1:$G$44</definedName>
    <definedName name="_xlnm.Print_Area" localSheetId="10">'07월13일'!$A$1:$G$44</definedName>
    <definedName name="_xlnm.Print_Area" localSheetId="11">'07월14일'!$A$1:$G$44</definedName>
    <definedName name="_xlnm.Print_Area" localSheetId="12">'07월15일'!$A$1:$G$45</definedName>
    <definedName name="_xlnm.Print_Area" localSheetId="13">'07월16일'!$A$1:$G$45</definedName>
    <definedName name="_xlnm.Print_Area" localSheetId="14">'07월17일'!$A$1:$G$45</definedName>
    <definedName name="_xlnm.Print_Area" localSheetId="15">'07월18일'!$A$1:$G$45</definedName>
    <definedName name="_xlnm.Print_Area" localSheetId="16">'07월19일'!$A$1:$G$45</definedName>
    <definedName name="_xlnm.Print_Area" localSheetId="17">'07월20일'!$A$1:$G$45</definedName>
    <definedName name="_xlnm.Print_Area" localSheetId="18">'07월21일 '!$A$1:$G$45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31"/>
  <c r="B6"/>
  <c r="B5" i="30"/>
  <c r="B6"/>
  <c r="B5" i="28"/>
  <c r="B5" i="26"/>
  <c r="D34" i="25"/>
  <c r="B5"/>
  <c r="B6"/>
  <c r="B5" i="24"/>
  <c r="B6"/>
  <c r="B5" i="23"/>
  <c r="B6"/>
  <c r="B5" i="22"/>
  <c r="B6"/>
  <c r="B6" i="19"/>
  <c r="B5"/>
  <c r="B5" i="18"/>
  <c r="B6"/>
  <c r="B5" i="16"/>
  <c r="B5" i="17"/>
  <c r="B6"/>
  <c r="B6" i="16"/>
  <c r="B5" i="14"/>
  <c r="B6"/>
  <c r="B6" i="12"/>
  <c r="B5"/>
  <c r="B5" i="11"/>
  <c r="B5" i="9"/>
  <c r="B6"/>
  <c r="B5" i="8"/>
  <c r="B6"/>
  <c r="B5" i="6"/>
  <c r="B5" i="5"/>
  <c r="B5" i="4"/>
  <c r="B5" i="3"/>
  <c r="B5" i="1"/>
</calcChain>
</file>

<file path=xl/sharedStrings.xml><?xml version="1.0" encoding="utf-8"?>
<sst xmlns="http://schemas.openxmlformats.org/spreadsheetml/2006/main" count="2004" uniqueCount="801">
  <si>
    <t>대표</t>
  </si>
  <si>
    <t xml:space="preserve">작성자 </t>
  </si>
  <si>
    <t>런치</t>
  </si>
  <si>
    <t>디너</t>
  </si>
  <si>
    <t>총매출</t>
  </si>
  <si>
    <t>Best</t>
  </si>
  <si>
    <t xml:space="preserve">Worst </t>
  </si>
  <si>
    <t>Hall</t>
  </si>
  <si>
    <t xml:space="preserve">시간 </t>
  </si>
  <si>
    <t>오전</t>
  </si>
  <si>
    <t xml:space="preserve">오후 </t>
  </si>
  <si>
    <t>예약자</t>
  </si>
  <si>
    <t xml:space="preserve">인원 </t>
  </si>
  <si>
    <t xml:space="preserve">비고 </t>
  </si>
  <si>
    <t>kitchen</t>
  </si>
  <si>
    <t xml:space="preserve">  메뉴별 제품 구성비율 (Best &amp; Worst) </t>
  </si>
  <si>
    <t xml:space="preserve">  일일매출내용</t>
  </si>
  <si>
    <t xml:space="preserve"> </t>
  </si>
  <si>
    <t xml:space="preserve">  기물파손율 </t>
  </si>
  <si>
    <t xml:space="preserve">금액 </t>
  </si>
  <si>
    <t xml:space="preserve">사용내역 </t>
  </si>
  <si>
    <t xml:space="preserve">  보고 및 특이사항 / 건의사항  </t>
  </si>
  <si>
    <t xml:space="preserve">  예약상황 </t>
  </si>
  <si>
    <t xml:space="preserve">  메뉴점검 및 교육내용 </t>
  </si>
  <si>
    <t xml:space="preserve">  건의사항</t>
  </si>
  <si>
    <t xml:space="preserve"> (        꼴라, 비마이                 )   Daily Report 데일리리포트   </t>
  </si>
  <si>
    <t xml:space="preserve">주간 추천메뉴  </t>
  </si>
  <si>
    <t>작성일자</t>
  </si>
  <si>
    <t>2013.07.03</t>
    <phoneticPr fontId="6" type="noConversion"/>
  </si>
  <si>
    <t>김범진 님</t>
    <phoneticPr fontId="6" type="noConversion"/>
  </si>
  <si>
    <t>김현숙 님</t>
    <phoneticPr fontId="6" type="noConversion"/>
  </si>
  <si>
    <t>이수연 님</t>
    <phoneticPr fontId="6" type="noConversion"/>
  </si>
  <si>
    <t>김경화 님</t>
    <phoneticPr fontId="6" type="noConversion"/>
  </si>
  <si>
    <t>신회장 님</t>
    <phoneticPr fontId="6" type="noConversion"/>
  </si>
  <si>
    <t>없음</t>
    <phoneticPr fontId="6" type="noConversion"/>
  </si>
  <si>
    <t>4. 생면홍고추꼰낄리에 봉골레 5. 등심</t>
    <phoneticPr fontId="6" type="noConversion"/>
  </si>
  <si>
    <t>6. 디져트</t>
    <phoneticPr fontId="6" type="noConversion"/>
  </si>
  <si>
    <t>1. 이다영 사원 햄버거 패티 교육</t>
    <phoneticPr fontId="6" type="noConversion"/>
  </si>
  <si>
    <t>2. 신사점 면 전달</t>
    <phoneticPr fontId="6" type="noConversion"/>
  </si>
  <si>
    <t>1. 신화장 님 22명 코스</t>
    <phoneticPr fontId="6" type="noConversion"/>
  </si>
  <si>
    <t>1. 파스틸라 2. 비프 까르파치오 3. 과일 샐러드</t>
    <phoneticPr fontId="6" type="noConversion"/>
  </si>
  <si>
    <t xml:space="preserve">  전도금 사용내역 (총         원)</t>
    <phoneticPr fontId="6" type="noConversion"/>
  </si>
  <si>
    <t>양파</t>
    <phoneticPr fontId="6" type="noConversion"/>
  </si>
  <si>
    <t>본사빵배송</t>
    <phoneticPr fontId="6" type="noConversion"/>
  </si>
  <si>
    <t>2. 김형빈 사원 햄버거 패티, 오이피클, 수제버터 교육</t>
    <phoneticPr fontId="6" type="noConversion"/>
  </si>
  <si>
    <t xml:space="preserve"> 없음</t>
    <phoneticPr fontId="6" type="noConversion"/>
  </si>
  <si>
    <t>1.런치타임 학부모모임형태의 이용고객님 많았으며 단품메</t>
    <phoneticPr fontId="6" type="noConversion"/>
  </si>
  <si>
    <t xml:space="preserve">뉴 판매율이 높았으며 단골 고객이신 함복순님 파스타와 </t>
    <phoneticPr fontId="6" type="noConversion"/>
  </si>
  <si>
    <t>브레드 이용하여 주셨습니다. 디너타임  유로통상 직원들</t>
    <phoneticPr fontId="6" type="noConversion"/>
  </si>
  <si>
    <t>회식겸 송별모임으로 \60,000코스메뉴이용하셨으며 매우</t>
    <phoneticPr fontId="6" type="noConversion"/>
  </si>
  <si>
    <t>만족해 하였습니다.</t>
    <phoneticPr fontId="6" type="noConversion"/>
  </si>
  <si>
    <t>김윤영,정말순</t>
    <phoneticPr fontId="6" type="noConversion"/>
  </si>
  <si>
    <t>Tasting Set</t>
    <phoneticPr fontId="6" type="noConversion"/>
  </si>
  <si>
    <t>L/A Set</t>
    <phoneticPr fontId="6" type="noConversion"/>
  </si>
  <si>
    <t>Tenderloin</t>
    <phoneticPr fontId="6" type="noConversion"/>
  </si>
  <si>
    <t>Carbonara Gratin</t>
    <phoneticPr fontId="6" type="noConversion"/>
  </si>
  <si>
    <t>Chicken cutlet</t>
    <phoneticPr fontId="6" type="noConversion"/>
  </si>
  <si>
    <t>Lasanage</t>
    <phoneticPr fontId="6" type="noConversion"/>
  </si>
  <si>
    <t>Ceasarsalad</t>
    <phoneticPr fontId="6" type="noConversion"/>
  </si>
  <si>
    <t>김윤영,이동훈</t>
    <phoneticPr fontId="6" type="noConversion"/>
  </si>
  <si>
    <t>2013.07.04</t>
    <phoneticPr fontId="6" type="noConversion"/>
  </si>
  <si>
    <t>set 파스타 접시 1ea</t>
    <phoneticPr fontId="6" type="noConversion"/>
  </si>
  <si>
    <t>장순희 님</t>
    <phoneticPr fontId="11" type="noConversion"/>
  </si>
  <si>
    <t>본사 디자인팀</t>
    <phoneticPr fontId="11" type="noConversion"/>
  </si>
  <si>
    <t>신영진 님</t>
    <phoneticPr fontId="11" type="noConversion"/>
  </si>
  <si>
    <t>박선영 님</t>
    <phoneticPr fontId="11" type="noConversion"/>
  </si>
  <si>
    <t>송민선 님</t>
    <phoneticPr fontId="11" type="noConversion"/>
  </si>
  <si>
    <t>조현정 님</t>
    <phoneticPr fontId="11" type="noConversion"/>
  </si>
  <si>
    <t>정은미 님</t>
    <phoneticPr fontId="11" type="noConversion"/>
  </si>
  <si>
    <t>김진영 님</t>
    <phoneticPr fontId="11" type="noConversion"/>
  </si>
  <si>
    <t>1. 서양 네트웍스 디자인팀 회식</t>
    <phoneticPr fontId="11" type="noConversion"/>
  </si>
  <si>
    <t>1. 정말순 사원 등심작업 재교육</t>
    <phoneticPr fontId="11" type="noConversion"/>
  </si>
  <si>
    <t>2. 박용수 사원 B.my 튜나 샐러드 교육</t>
    <phoneticPr fontId="11" type="noConversion"/>
  </si>
  <si>
    <t>3. 이다영 사원 칠리소스 교육및 생산</t>
    <phoneticPr fontId="11" type="noConversion"/>
  </si>
  <si>
    <t>4. 김형빈 사원 바질비네그레타 드레싱 교육및 생산</t>
    <phoneticPr fontId="11" type="noConversion"/>
  </si>
  <si>
    <t>2013.07.05</t>
    <phoneticPr fontId="6" type="noConversion"/>
  </si>
  <si>
    <t>김지희 님</t>
    <phoneticPr fontId="11" type="noConversion"/>
  </si>
  <si>
    <t>심민근 님</t>
    <phoneticPr fontId="11" type="noConversion"/>
  </si>
  <si>
    <t>르네상</t>
    <phoneticPr fontId="11" type="noConversion"/>
  </si>
  <si>
    <t>배영재 님</t>
    <phoneticPr fontId="11" type="noConversion"/>
  </si>
  <si>
    <t>김희종 님</t>
    <phoneticPr fontId="11" type="noConversion"/>
  </si>
  <si>
    <t>정정아 님</t>
    <phoneticPr fontId="11" type="noConversion"/>
  </si>
  <si>
    <t>김미경 님</t>
    <phoneticPr fontId="11" type="noConversion"/>
  </si>
  <si>
    <t>1. 우오바, 까르보나라그라틴 판매율 상승</t>
    <phoneticPr fontId="11" type="noConversion"/>
  </si>
  <si>
    <t>2. 버섯크림 파스타 평소보다 많이 판매</t>
    <phoneticPr fontId="11" type="noConversion"/>
  </si>
  <si>
    <t>1. 김형빈 사원 파스타 미장법과 오이피클, 버거셋팅 방법</t>
    <phoneticPr fontId="11" type="noConversion"/>
  </si>
  <si>
    <t xml:space="preserve">   새우버거 생산 방법등을 교육</t>
    <phoneticPr fontId="11" type="noConversion"/>
  </si>
  <si>
    <t>2. 이다영 사원 피클쥬스 생산</t>
    <phoneticPr fontId="11" type="noConversion"/>
  </si>
  <si>
    <t>3. 박용수 사원 샐러드 파스타 교육</t>
    <phoneticPr fontId="11" type="noConversion"/>
  </si>
  <si>
    <t>완숙토마토</t>
    <phoneticPr fontId="11" type="noConversion"/>
  </si>
  <si>
    <t>양파</t>
    <phoneticPr fontId="11" type="noConversion"/>
  </si>
  <si>
    <t>감자</t>
    <phoneticPr fontId="11" type="noConversion"/>
  </si>
  <si>
    <t>대파</t>
    <phoneticPr fontId="11" type="noConversion"/>
  </si>
  <si>
    <t>1. 법원관계자 고객님 이용이 많았으며 주로 세트메뉴 이</t>
    <phoneticPr fontId="11" type="noConversion"/>
  </si>
  <si>
    <t>용해 주셨습니다.</t>
    <phoneticPr fontId="11" type="noConversion"/>
  </si>
  <si>
    <t>2.저번달부터 모임 가져주시는 정은미님, 젊은층의 주부들</t>
    <phoneticPr fontId="11" type="noConversion"/>
  </si>
  <si>
    <t>모임으로 세트이용과 오렌지 자몽에이드 즐겨 이용해주셨</t>
    <phoneticPr fontId="11" type="noConversion"/>
  </si>
  <si>
    <t>고 다음 모임또한 기약하셨습니다.</t>
    <phoneticPr fontId="11" type="noConversion"/>
  </si>
  <si>
    <t>set</t>
    <phoneticPr fontId="6" type="noConversion"/>
  </si>
  <si>
    <t>L/A:17ea,L/B:7ea</t>
    <phoneticPr fontId="11" type="noConversion"/>
  </si>
  <si>
    <t>Tenderloin</t>
    <phoneticPr fontId="11" type="noConversion"/>
  </si>
  <si>
    <t>Beef Wellington</t>
    <phoneticPr fontId="11" type="noConversion"/>
  </si>
  <si>
    <t>Meet ball</t>
    <phoneticPr fontId="11" type="noConversion"/>
  </si>
  <si>
    <t>Lasagne</t>
    <phoneticPr fontId="11" type="noConversion"/>
  </si>
  <si>
    <t>Tenderloin</t>
    <phoneticPr fontId="11" type="noConversion"/>
  </si>
  <si>
    <t>Beef Wellington</t>
    <phoneticPr fontId="11" type="noConversion"/>
  </si>
  <si>
    <t>B.My Salad</t>
    <phoneticPr fontId="11" type="noConversion"/>
  </si>
  <si>
    <t>L/A:16ea,L/B:4ea</t>
    <phoneticPr fontId="11" type="noConversion"/>
  </si>
  <si>
    <t>Set</t>
    <phoneticPr fontId="11" type="noConversion"/>
  </si>
  <si>
    <t>Ceasar</t>
    <phoneticPr fontId="11" type="noConversion"/>
  </si>
  <si>
    <t>Ratatouille</t>
    <phoneticPr fontId="11" type="noConversion"/>
  </si>
  <si>
    <t>Spare Rib</t>
    <phoneticPr fontId="11" type="noConversion"/>
  </si>
  <si>
    <t>꾸준하게 이용 고객님 많았습니다.</t>
    <phoneticPr fontId="11" type="noConversion"/>
  </si>
  <si>
    <t>1.김재웅 사원 드레싱에 대해 이론교육</t>
    <phoneticPr fontId="11" type="noConversion"/>
  </si>
  <si>
    <t>과 더불어 시식해봄으로써 정확하게 이해</t>
    <phoneticPr fontId="11" type="noConversion"/>
  </si>
  <si>
    <t>하였습니다.</t>
    <phoneticPr fontId="11" type="noConversion"/>
  </si>
  <si>
    <t>2013.07.06</t>
    <phoneticPr fontId="6" type="noConversion"/>
  </si>
  <si>
    <t>김하연 님</t>
    <phoneticPr fontId="11" type="noConversion"/>
  </si>
  <si>
    <t>이정일 님</t>
    <phoneticPr fontId="11" type="noConversion"/>
  </si>
  <si>
    <t>송승미 님</t>
    <phoneticPr fontId="11" type="noConversion"/>
  </si>
  <si>
    <t>윤수미 님</t>
    <phoneticPr fontId="11" type="noConversion"/>
  </si>
  <si>
    <t>오프라벨</t>
    <phoneticPr fontId="11" type="noConversion"/>
  </si>
  <si>
    <t>조민정 님</t>
    <phoneticPr fontId="11" type="noConversion"/>
  </si>
  <si>
    <t>없음</t>
    <phoneticPr fontId="11" type="noConversion"/>
  </si>
  <si>
    <t>1. 오프라벨 회식</t>
    <phoneticPr fontId="11" type="noConversion"/>
  </si>
  <si>
    <t>1. 정말순 사원 웰링턴,등심 스테이크 재교육 및 생산</t>
    <phoneticPr fontId="11" type="noConversion"/>
  </si>
  <si>
    <t>2. 박용수 사원 파프리카 soup 교육 및 생산</t>
    <phoneticPr fontId="11" type="noConversion"/>
  </si>
  <si>
    <t>3. 김형빈 사원 파스틸라소스 교육 및 생산</t>
    <phoneticPr fontId="11" type="noConversion"/>
  </si>
  <si>
    <t>4. 김유미 사원 쉬림프알리오 재교육 및 생산</t>
    <phoneticPr fontId="11" type="noConversion"/>
  </si>
  <si>
    <t>없음</t>
    <phoneticPr fontId="11" type="noConversion"/>
  </si>
  <si>
    <t>물병 1ea,아이스잔1ea,요거트볼1ea</t>
    <phoneticPr fontId="6" type="noConversion"/>
  </si>
  <si>
    <t>Gumbo</t>
    <phoneticPr fontId="11" type="noConversion"/>
  </si>
  <si>
    <t>Tenderloin</t>
    <phoneticPr fontId="11" type="noConversion"/>
  </si>
  <si>
    <t>Escargot</t>
    <phoneticPr fontId="11" type="noConversion"/>
  </si>
  <si>
    <t>불가리스플레인</t>
    <phoneticPr fontId="11" type="noConversion"/>
  </si>
  <si>
    <t xml:space="preserve">주말 런치타임, 아기를 동반한 가족단위 고객님들 이용이  </t>
    <phoneticPr fontId="11" type="noConversion"/>
  </si>
  <si>
    <t>많았으며 주로 단품 파스타와 메인 판매율이 좋았습니다.</t>
    <phoneticPr fontId="11" type="noConversion"/>
  </si>
  <si>
    <t>꾸준하게 저녁시간까지 이용고객님 이어졌으며 안심 크림</t>
    <phoneticPr fontId="11" type="noConversion"/>
  </si>
  <si>
    <t>파스타와 콥샐러드, 웰링턴 등 음식에 대한 좋은 평 많이</t>
    <phoneticPr fontId="11" type="noConversion"/>
  </si>
  <si>
    <t>해 주셨습니다.</t>
    <phoneticPr fontId="11" type="noConversion"/>
  </si>
  <si>
    <t>1.런치타임 주변 직장인고객님과 법원 관계자 고객님들</t>
    <phoneticPr fontId="11" type="noConversion"/>
  </si>
  <si>
    <t>이용이 많았으며 단품메뉴 판매율이 높았습니다. 디너타임,</t>
    <phoneticPr fontId="11" type="noConversion"/>
  </si>
  <si>
    <t>2013.07.07</t>
    <phoneticPr fontId="6" type="noConversion"/>
  </si>
  <si>
    <t>물병 1ea</t>
    <phoneticPr fontId="6" type="noConversion"/>
  </si>
  <si>
    <t>양파</t>
    <phoneticPr fontId="11" type="noConversion"/>
  </si>
  <si>
    <t>김태은 님</t>
    <phoneticPr fontId="11" type="noConversion"/>
  </si>
  <si>
    <t>이지현 님</t>
    <phoneticPr fontId="11" type="noConversion"/>
  </si>
  <si>
    <t>1. 정말순 사원 안심작업 재교육, 웰링턴 재교육 및 생산</t>
    <phoneticPr fontId="11" type="noConversion"/>
  </si>
  <si>
    <t xml:space="preserve">   콥샐러드 생산</t>
    <phoneticPr fontId="11" type="noConversion"/>
  </si>
  <si>
    <t>2. 이다영 사원 라따뚜이 교육</t>
    <phoneticPr fontId="11" type="noConversion"/>
  </si>
  <si>
    <t>3. 김유미 사원 홍고추 생면(리키올로) 생산</t>
    <phoneticPr fontId="11" type="noConversion"/>
  </si>
  <si>
    <t>1. 바비큐 치킨 테스팅</t>
    <phoneticPr fontId="11" type="noConversion"/>
  </si>
  <si>
    <t>2. 주방 후드 청소</t>
    <phoneticPr fontId="11" type="noConversion"/>
  </si>
  <si>
    <t>vongole</t>
    <phoneticPr fontId="11" type="noConversion"/>
  </si>
  <si>
    <t>Tenderloin</t>
    <phoneticPr fontId="11" type="noConversion"/>
  </si>
  <si>
    <t>Flying-fish Roe</t>
    <phoneticPr fontId="11" type="noConversion"/>
  </si>
  <si>
    <t>B.My Burger Beef</t>
    <phoneticPr fontId="11" type="noConversion"/>
  </si>
  <si>
    <t xml:space="preserve">1.큰 예약사항 없이 런치와 디너 이용 고객님 있었으며 </t>
    <phoneticPr fontId="11" type="noConversion"/>
  </si>
  <si>
    <t>단골 고객이신 김혜림님 가족분들과 파스타와 웰링턴 이용</t>
    <phoneticPr fontId="11" type="noConversion"/>
  </si>
  <si>
    <t>해 주셨습니다. 어제 저녁에 이용해주신 고객님 재방문 해</t>
    <phoneticPr fontId="11" type="noConversion"/>
  </si>
  <si>
    <t>주셨고 안심 크림파스타에 대해 매우 만족해하셨습니다</t>
    <phoneticPr fontId="11" type="noConversion"/>
  </si>
  <si>
    <t>1.단골 고객이신 김혜림 고객님에 대해</t>
    <phoneticPr fontId="11" type="noConversion"/>
  </si>
  <si>
    <t>인지 할수 있도록 하였습니다.</t>
    <phoneticPr fontId="11" type="noConversion"/>
  </si>
  <si>
    <t>2. 차현욱 사원 자몽티에 사용되는 자몽</t>
    <phoneticPr fontId="11" type="noConversion"/>
  </si>
  <si>
    <t>절임 교육</t>
    <phoneticPr fontId="11" type="noConversion"/>
  </si>
  <si>
    <t>2013.07.08</t>
    <phoneticPr fontId="6" type="noConversion"/>
  </si>
  <si>
    <t>양파</t>
    <phoneticPr fontId="11" type="noConversion"/>
  </si>
  <si>
    <t>조민재 님</t>
    <phoneticPr fontId="11" type="noConversion"/>
  </si>
  <si>
    <t>1. 시져 샐러드 테스팅(플레이팅)</t>
    <phoneticPr fontId="11" type="noConversion"/>
  </si>
  <si>
    <t>2. 바비큐 치킨 소스 테스팅</t>
    <phoneticPr fontId="11" type="noConversion"/>
  </si>
  <si>
    <t>3. 베이비 잡지촬영(새우버거, 버섯크림 파스타)</t>
    <phoneticPr fontId="11" type="noConversion"/>
  </si>
  <si>
    <t>1. 김형빈 사원 수제버터, 우오바, 파스타 미장 교육</t>
    <phoneticPr fontId="11" type="noConversion"/>
  </si>
  <si>
    <t>2. 이다영 사원 비프버거 패티 교육</t>
    <phoneticPr fontId="11" type="noConversion"/>
  </si>
  <si>
    <t xml:space="preserve">3. 정말순 사원 샐러드 파스타교육 및 등심 스테이크 </t>
    <phoneticPr fontId="11" type="noConversion"/>
  </si>
  <si>
    <t xml:space="preserve">   재교육 생산</t>
    <phoneticPr fontId="11" type="noConversion"/>
  </si>
  <si>
    <t>4. 박용수 사원 set샐러드 교육</t>
    <phoneticPr fontId="11" type="noConversion"/>
  </si>
  <si>
    <t>4. 주방 냉장고, 냉동고 청소및 식자재 정리</t>
    <phoneticPr fontId="11" type="noConversion"/>
  </si>
  <si>
    <t>어린이10,어머니10</t>
    <phoneticPr fontId="11" type="noConversion"/>
  </si>
  <si>
    <t>1.차현욱,김재웅사원 포스결제시스템 교</t>
    <phoneticPr fontId="11" type="noConversion"/>
  </si>
  <si>
    <t>육 실시</t>
    <phoneticPr fontId="11" type="noConversion"/>
  </si>
  <si>
    <t>1. 런치 타임 별다른 예약 없이 주변 직장인 고객님 많았</t>
    <phoneticPr fontId="11" type="noConversion"/>
  </si>
  <si>
    <t>으며 단품메뉴 이용해 주셨고, 저녁시간 폭우로 인한</t>
    <phoneticPr fontId="11" type="noConversion"/>
  </si>
  <si>
    <t>이용 고객님 적었습니다.</t>
    <phoneticPr fontId="11" type="noConversion"/>
  </si>
  <si>
    <t>Meet ball</t>
    <phoneticPr fontId="11" type="noConversion"/>
  </si>
  <si>
    <t>예은경 님</t>
    <phoneticPr fontId="11" type="noConversion"/>
  </si>
  <si>
    <t>전주혜 님</t>
    <phoneticPr fontId="11" type="noConversion"/>
  </si>
  <si>
    <t>양우진 님</t>
    <phoneticPr fontId="11" type="noConversion"/>
  </si>
  <si>
    <t>라따뚜이 파스타, 샐러드 파스타, 라자냐</t>
    <phoneticPr fontId="11" type="noConversion"/>
  </si>
  <si>
    <t>시져 샐러드, 까르보나라 그라틴</t>
    <phoneticPr fontId="11" type="noConversion"/>
  </si>
  <si>
    <t>디아볼로 커틀릿, 웰링턴</t>
    <phoneticPr fontId="11" type="noConversion"/>
  </si>
  <si>
    <t>양배추</t>
    <phoneticPr fontId="11" type="noConversion"/>
  </si>
  <si>
    <t>2013.07.09</t>
    <phoneticPr fontId="6" type="noConversion"/>
  </si>
  <si>
    <t>1. 바비큐 치킨 소스 보완후 테스팅</t>
    <phoneticPr fontId="11" type="noConversion"/>
  </si>
  <si>
    <t>2. 디너 활성화 직원들 의견제시</t>
    <phoneticPr fontId="11" type="noConversion"/>
  </si>
  <si>
    <t>1. 정말순 사원 웰링턴, 등심스테이크 재교육 및 생산</t>
    <phoneticPr fontId="11" type="noConversion"/>
  </si>
  <si>
    <t>2. 박용수 사원 콥 샐러드 교육</t>
    <phoneticPr fontId="11" type="noConversion"/>
  </si>
  <si>
    <t>3. 이다영 사원 치킨 바이트 소스 생산</t>
    <phoneticPr fontId="11" type="noConversion"/>
  </si>
  <si>
    <t xml:space="preserve">4. 김형빈 사원 라따뚜이 교육및 생산, 모짜렐라 생면 </t>
    <phoneticPr fontId="11" type="noConversion"/>
  </si>
  <si>
    <t xml:space="preserve">   파스타 교육및 생산</t>
    <phoneticPr fontId="11" type="noConversion"/>
  </si>
  <si>
    <t>2013.07.10</t>
    <phoneticPr fontId="6" type="noConversion"/>
  </si>
  <si>
    <t>1. 정말순사원 비프웰링턴 재교육 후 실습을 하였습니다.</t>
    <phoneticPr fontId="11" type="noConversion"/>
  </si>
  <si>
    <t>2. 정말순 사원 세트 등심스테이크 실습을 하였습니다.</t>
    <phoneticPr fontId="11" type="noConversion"/>
  </si>
  <si>
    <t>3. 박용수 사원 치킨커틀렛 감자매쉬 교육 후 실습 실시</t>
    <phoneticPr fontId="11" type="noConversion"/>
  </si>
  <si>
    <t>4. 김유미 사원 파스타쪽 미장 재교육 하였습니다.</t>
    <phoneticPr fontId="11" type="noConversion"/>
  </si>
  <si>
    <t>5. 김형빈 사원 샐러드 전반에 걸쳐 메뉴교육을 실습하였습니다.</t>
    <phoneticPr fontId="11" type="noConversion"/>
  </si>
  <si>
    <t>6. 김형빈 사원 파슽틸라 소스 단독으로 생산 실시\</t>
    <phoneticPr fontId="11" type="noConversion"/>
  </si>
  <si>
    <t>. 아침 주방 홀 전체 미팅 실시를 하였습니다.</t>
    <phoneticPr fontId="11" type="noConversion"/>
  </si>
  <si>
    <t>flying fish</t>
    <phoneticPr fontId="11" type="noConversion"/>
  </si>
  <si>
    <t>B.myburger(beef)</t>
    <phoneticPr fontId="11" type="noConversion"/>
  </si>
  <si>
    <t>pomodoro</t>
    <phoneticPr fontId="11" type="noConversion"/>
  </si>
  <si>
    <t>meatball</t>
    <phoneticPr fontId="11" type="noConversion"/>
  </si>
  <si>
    <t>Tenderloin</t>
    <phoneticPr fontId="11" type="noConversion"/>
  </si>
  <si>
    <t>mozarella</t>
    <phoneticPr fontId="11" type="noConversion"/>
  </si>
  <si>
    <t>gumbo</t>
    <phoneticPr fontId="11" type="noConversion"/>
  </si>
  <si>
    <t>1.런치타임 예약손님과 함께 꾸준하게 이용 고객님 있었</t>
    <phoneticPr fontId="11" type="noConversion"/>
  </si>
  <si>
    <t>으며 브레드와 차 이용하시는 고객님도 많았습니다.</t>
    <phoneticPr fontId="11" type="noConversion"/>
  </si>
  <si>
    <t>2.신규직원 김동희 사원이 반포점으로 첫출근하여</t>
    <phoneticPr fontId="11" type="noConversion"/>
  </si>
  <si>
    <t>레스토랑 이력과 매장에 대한 전반적인 교육을 실시하였</t>
    <phoneticPr fontId="11" type="noConversion"/>
  </si>
  <si>
    <t>습니다.</t>
    <phoneticPr fontId="11" type="noConversion"/>
  </si>
  <si>
    <t>1. 요즘 판매율이 높아지고 있는 웰링턴</t>
    <phoneticPr fontId="11" type="noConversion"/>
  </si>
  <si>
    <t>에 대해 고객님 반응 파악과 메뉴의</t>
    <phoneticPr fontId="11" type="noConversion"/>
  </si>
  <si>
    <t>식자재에 대해 좀더 디테일한 설명이 이</t>
    <phoneticPr fontId="11" type="noConversion"/>
  </si>
  <si>
    <t>루어 질수 있도록 직원들에게 관심범위</t>
    <phoneticPr fontId="11" type="noConversion"/>
  </si>
  <si>
    <t>확대를 요구하며 주방 직원들과 커뮤니</t>
    <phoneticPr fontId="11" type="noConversion"/>
  </si>
  <si>
    <t>케이션에 대해 강조 하였습니다.</t>
    <phoneticPr fontId="11" type="noConversion"/>
  </si>
  <si>
    <t>물병 1개, 물잔1개</t>
    <phoneticPr fontId="11" type="noConversion"/>
  </si>
  <si>
    <t>김윤영</t>
    <phoneticPr fontId="11" type="noConversion"/>
  </si>
  <si>
    <t>B.my Salad</t>
    <phoneticPr fontId="11" type="noConversion"/>
  </si>
  <si>
    <t>Beef Wellington</t>
    <phoneticPr fontId="11" type="noConversion"/>
  </si>
  <si>
    <t>salsd pasta</t>
    <phoneticPr fontId="11" type="noConversion"/>
  </si>
  <si>
    <t xml:space="preserve"> 7:00</t>
    <phoneticPr fontId="11" type="noConversion"/>
  </si>
  <si>
    <t>이동원 님</t>
    <phoneticPr fontId="11" type="noConversion"/>
  </si>
  <si>
    <t>김효연 님</t>
    <phoneticPr fontId="11" type="noConversion"/>
  </si>
  <si>
    <t>조광국 님</t>
    <phoneticPr fontId="11" type="noConversion"/>
  </si>
  <si>
    <t>1.런치타임 워킹손님으로 홀만석으로 진행 되었으며 주로</t>
    <phoneticPr fontId="11" type="noConversion"/>
  </si>
  <si>
    <t>직장인 법원 관계자 고객님들 이용해 주시면서 단품과 세</t>
    <phoneticPr fontId="11" type="noConversion"/>
  </si>
  <si>
    <t>트 다양하게 판매 되었습니다.저녁타임 가윤이네 가족분들</t>
    <phoneticPr fontId="11" type="noConversion"/>
  </si>
  <si>
    <t>이용해 주셨고 웰링턴 스테이크 상당한 만족도를 표현해주</t>
    <phoneticPr fontId="11" type="noConversion"/>
  </si>
  <si>
    <t>셨습니다.</t>
    <phoneticPr fontId="11" type="noConversion"/>
  </si>
  <si>
    <t>물병1.</t>
    <phoneticPr fontId="11" type="noConversion"/>
  </si>
  <si>
    <t>1.레몬에이드 새로운 레시피로 재점검</t>
    <phoneticPr fontId="11" type="noConversion"/>
  </si>
  <si>
    <t>후 내일부터 시행.</t>
    <phoneticPr fontId="11" type="noConversion"/>
  </si>
  <si>
    <t>2.포스 결제 시스템에 대한 점검교육 실</t>
    <phoneticPr fontId="11" type="noConversion"/>
  </si>
  <si>
    <t>시</t>
    <phoneticPr fontId="11" type="noConversion"/>
  </si>
  <si>
    <t>2013.07.11</t>
    <phoneticPr fontId="6" type="noConversion"/>
  </si>
  <si>
    <t>김윤영, 이동훈</t>
    <phoneticPr fontId="11" type="noConversion"/>
  </si>
  <si>
    <t>set 파스타 접시 1ea</t>
    <phoneticPr fontId="11" type="noConversion"/>
  </si>
  <si>
    <t>문자영 님</t>
    <phoneticPr fontId="11" type="noConversion"/>
  </si>
  <si>
    <t>송지영 님</t>
    <phoneticPr fontId="11" type="noConversion"/>
  </si>
  <si>
    <t>김경화 님</t>
    <phoneticPr fontId="11" type="noConversion"/>
  </si>
  <si>
    <t>유혜주 님</t>
    <phoneticPr fontId="11" type="noConversion"/>
  </si>
  <si>
    <t xml:space="preserve">1. 박용수 사원 디아볼로 커틀릿 가니쉬 교육및 라자냐 </t>
    <phoneticPr fontId="11" type="noConversion"/>
  </si>
  <si>
    <t>1. 샐러드 냉장고 청소 실시 하였습니다.</t>
    <phoneticPr fontId="11" type="noConversion"/>
  </si>
  <si>
    <t>2. 락커 및 사무실 청소 실시 하였습니다.</t>
    <phoneticPr fontId="11" type="noConversion"/>
  </si>
  <si>
    <t xml:space="preserve">3. 김형빈 사원 몸상태 이상으로 휴무 변경을 </t>
    <phoneticPr fontId="11" type="noConversion"/>
  </si>
  <si>
    <t xml:space="preserve">   하였습니다.</t>
    <phoneticPr fontId="11" type="noConversion"/>
  </si>
  <si>
    <t>4. 파스틸라 보완을 하였습니다.</t>
    <phoneticPr fontId="11" type="noConversion"/>
  </si>
  <si>
    <t xml:space="preserve">   와 파스틸라 생산을 하였습니다.</t>
    <phoneticPr fontId="11" type="noConversion"/>
  </si>
  <si>
    <t>2. 김유미 사원 파스틸라 생산을 하였습니다.</t>
    <phoneticPr fontId="11" type="noConversion"/>
  </si>
  <si>
    <t>3. 임진환 주임 신사점 메뉴 미팅을 참석 하였습니다.</t>
    <phoneticPr fontId="11" type="noConversion"/>
  </si>
  <si>
    <t>비상약</t>
    <phoneticPr fontId="11" type="noConversion"/>
  </si>
  <si>
    <t>Meatball</t>
    <phoneticPr fontId="11" type="noConversion"/>
  </si>
  <si>
    <t>Ceasar salad</t>
    <phoneticPr fontId="11" type="noConversion"/>
  </si>
  <si>
    <t>Carbonara Gratin</t>
    <phoneticPr fontId="6" type="noConversion"/>
  </si>
  <si>
    <t>Carbonara Gratin</t>
    <phoneticPr fontId="11" type="noConversion"/>
  </si>
  <si>
    <t>Mozarella</t>
    <phoneticPr fontId="11" type="noConversion"/>
  </si>
  <si>
    <t>Gumbo Risotto</t>
    <phoneticPr fontId="11" type="noConversion"/>
  </si>
  <si>
    <t>1.궂은 날씨에도 점심시간부터 꾸준하게 이용 고객님 많았</t>
    <phoneticPr fontId="11" type="noConversion"/>
  </si>
  <si>
    <t>으며 늦은 오후 베이커리와 음료 이용하시는 고객님도 많</t>
    <phoneticPr fontId="11" type="noConversion"/>
  </si>
  <si>
    <t>았습니다. 저녁시간 법원 관계자 고객님과 주변 주민고객</t>
    <phoneticPr fontId="11" type="noConversion"/>
  </si>
  <si>
    <t>님 단품 식사 판매량이 높았습니다.</t>
    <phoneticPr fontId="11" type="noConversion"/>
  </si>
  <si>
    <t>1. 김재웅 사원 파스타 면에 대해 디테</t>
    <phoneticPr fontId="11" type="noConversion"/>
  </si>
  <si>
    <t>일 하게 재교육 실시 하여 고객님께 전</t>
    <phoneticPr fontId="11" type="noConversion"/>
  </si>
  <si>
    <t>달시 정확한 내용 전달할수 있도록 하였</t>
    <phoneticPr fontId="11" type="noConversion"/>
  </si>
  <si>
    <t>2.김동희 사원 베이커리 메뉴교육 실시</t>
    <phoneticPr fontId="11" type="noConversion"/>
  </si>
  <si>
    <t>이동원 님</t>
    <phoneticPr fontId="11" type="noConversion"/>
  </si>
  <si>
    <t>이지민 님</t>
    <phoneticPr fontId="11" type="noConversion"/>
  </si>
  <si>
    <t>민서윤 님</t>
    <phoneticPr fontId="11" type="noConversion"/>
  </si>
  <si>
    <t>이형석 님</t>
    <phoneticPr fontId="11" type="noConversion"/>
  </si>
  <si>
    <t>김정은 님</t>
    <phoneticPr fontId="11" type="noConversion"/>
  </si>
  <si>
    <t>김지수 님</t>
    <phoneticPr fontId="11" type="noConversion"/>
  </si>
  <si>
    <t>박수연 님</t>
    <phoneticPr fontId="11" type="noConversion"/>
  </si>
  <si>
    <t>김윤희 님</t>
    <phoneticPr fontId="11" type="noConversion"/>
  </si>
  <si>
    <t>1. 임진환 주임 신사점 메뉴 미팅 참석하였습니</t>
    <phoneticPr fontId="11" type="noConversion"/>
  </si>
  <si>
    <t xml:space="preserve">   다.</t>
    <phoneticPr fontId="11" type="noConversion"/>
  </si>
  <si>
    <t>2. 바비큐 소스 생산및 테스팅, 시식을 하였습</t>
    <phoneticPr fontId="11" type="noConversion"/>
  </si>
  <si>
    <t xml:space="preserve">   니다.</t>
    <phoneticPr fontId="11" type="noConversion"/>
  </si>
  <si>
    <t>없음</t>
    <phoneticPr fontId="11" type="noConversion"/>
  </si>
  <si>
    <t xml:space="preserve">2. 김형빈 사원 set 파스틸라 교육및 생산 하고, 파스타 </t>
    <phoneticPr fontId="11" type="noConversion"/>
  </si>
  <si>
    <t xml:space="preserve">   미장 재교육을 하였습니다.</t>
    <phoneticPr fontId="11" type="noConversion"/>
  </si>
  <si>
    <t>3. 이동훈 주임 돼지 등갈비(바비큐) 소스를 생산 하였습</t>
    <phoneticPr fontId="11" type="noConversion"/>
  </si>
  <si>
    <t xml:space="preserve">1. 정말순 사원 돼지 등갈비(바비큐) 소스 교육및 녹두 </t>
    <phoneticPr fontId="11" type="noConversion"/>
  </si>
  <si>
    <t xml:space="preserve">   soup 교육및 생산 하였습니다.</t>
    <phoneticPr fontId="11" type="noConversion"/>
  </si>
  <si>
    <t>양상추</t>
    <phoneticPr fontId="11" type="noConversion"/>
  </si>
  <si>
    <t>토마토</t>
    <phoneticPr fontId="11" type="noConversion"/>
  </si>
  <si>
    <t>청과</t>
    <phoneticPr fontId="11" type="noConversion"/>
  </si>
  <si>
    <t>여비교통비(신사이동)</t>
    <phoneticPr fontId="11" type="noConversion"/>
  </si>
  <si>
    <t>Pomodoro</t>
    <phoneticPr fontId="11" type="noConversion"/>
  </si>
  <si>
    <t xml:space="preserve">Topokki </t>
    <phoneticPr fontId="11" type="noConversion"/>
  </si>
  <si>
    <t>Wellington</t>
    <phoneticPr fontId="11" type="noConversion"/>
  </si>
  <si>
    <t>Fruit Salad</t>
    <phoneticPr fontId="11" type="noConversion"/>
  </si>
  <si>
    <t>Shrimp ali'olio</t>
    <phoneticPr fontId="11" type="noConversion"/>
  </si>
  <si>
    <t>요한 반</t>
    <phoneticPr fontId="11" type="noConversion"/>
  </si>
  <si>
    <t>최근 단골 고객님</t>
    <phoneticPr fontId="11" type="noConversion"/>
  </si>
  <si>
    <t>단골고객님</t>
    <phoneticPr fontId="11" type="noConversion"/>
  </si>
  <si>
    <t>1.오픈이른시각부터 학부모 모임 형태의 이용고객님 많았</t>
    <phoneticPr fontId="11" type="noConversion"/>
  </si>
  <si>
    <t>으며 예약사항으로 홀과 룸 모두 만석이었습니다. 법원관</t>
    <phoneticPr fontId="11" type="noConversion"/>
  </si>
  <si>
    <t>계자 이용고객님도 많았으며 세트와 단품 패스트라미세트</t>
    <phoneticPr fontId="11" type="noConversion"/>
  </si>
  <si>
    <t>이용율도 높았습니다.</t>
    <phoneticPr fontId="11" type="noConversion"/>
  </si>
  <si>
    <t>1.김동희 사원 에스프레소 추출 교육과</t>
    <phoneticPr fontId="11" type="noConversion"/>
  </si>
  <si>
    <t>더불어 커피메뉴 레시피 교육 같이 실시</t>
    <phoneticPr fontId="11" type="noConversion"/>
  </si>
  <si>
    <t>2.차현욱 사원 디너 오픈시, 조명등 조</t>
    <phoneticPr fontId="11" type="noConversion"/>
  </si>
  <si>
    <t>절할 수있도록 하였습니다.</t>
    <phoneticPr fontId="11" type="noConversion"/>
  </si>
  <si>
    <t>2013.07.12</t>
    <phoneticPr fontId="6" type="noConversion"/>
  </si>
  <si>
    <t>2013.07.13</t>
    <phoneticPr fontId="6" type="noConversion"/>
  </si>
  <si>
    <t>김윤영, 정말순</t>
    <phoneticPr fontId="11" type="noConversion"/>
  </si>
  <si>
    <t>민성훈 님</t>
    <phoneticPr fontId="11" type="noConversion"/>
  </si>
  <si>
    <t>5~6</t>
    <phoneticPr fontId="11" type="noConversion"/>
  </si>
  <si>
    <t>이도훈 님</t>
    <phoneticPr fontId="11" type="noConversion"/>
  </si>
  <si>
    <t>3+2</t>
    <phoneticPr fontId="11" type="noConversion"/>
  </si>
  <si>
    <t>조은주 님</t>
    <phoneticPr fontId="11" type="noConversion"/>
  </si>
  <si>
    <t>이지윤 님</t>
    <phoneticPr fontId="11" type="noConversion"/>
  </si>
  <si>
    <t>1. 바베큐 립 조리과정 수정 및 테스팅</t>
    <phoneticPr fontId="11" type="noConversion"/>
  </si>
  <si>
    <t>2. 화구 선반, 쎗팅 냉장고 대청소</t>
    <phoneticPr fontId="11" type="noConversion"/>
  </si>
  <si>
    <t>1. 김유미 사원 리키올로 시금치 생면 재교육 및 생산</t>
    <phoneticPr fontId="11" type="noConversion"/>
  </si>
  <si>
    <t>2. 김형빈 사원 미트볼 생산 하였습니다.</t>
    <phoneticPr fontId="11" type="noConversion"/>
  </si>
  <si>
    <t>천일염</t>
    <phoneticPr fontId="11" type="noConversion"/>
  </si>
  <si>
    <t xml:space="preserve">  전도금 사용내역 (총    6700  원)</t>
    <phoneticPr fontId="6" type="noConversion"/>
  </si>
  <si>
    <t>cobb</t>
    <phoneticPr fontId="11" type="noConversion"/>
  </si>
  <si>
    <t>Mare Jupa</t>
    <phoneticPr fontId="11" type="noConversion"/>
  </si>
  <si>
    <t>Pastila</t>
    <phoneticPr fontId="11" type="noConversion"/>
  </si>
  <si>
    <t>B.my Salad</t>
    <phoneticPr fontId="11" type="noConversion"/>
  </si>
  <si>
    <t>Lasagne</t>
    <phoneticPr fontId="11" type="noConversion"/>
  </si>
  <si>
    <t>1. 주말런치타임 이른시각부터 브런치이용 고객님 부터 꾸</t>
    <phoneticPr fontId="11" type="noConversion"/>
  </si>
  <si>
    <t>준하게 오후시간까지 이용고객님 많았습니다. 가족단위 손</t>
    <phoneticPr fontId="11" type="noConversion"/>
  </si>
  <si>
    <t>님들로 단품메뉴판매율 높았습니다.</t>
    <phoneticPr fontId="11" type="noConversion"/>
  </si>
  <si>
    <t>1. 김동희 사원 음료 레시피 교육 실시</t>
    <phoneticPr fontId="11" type="noConversion"/>
  </si>
  <si>
    <t>하였습니다.</t>
    <phoneticPr fontId="11" type="noConversion"/>
  </si>
  <si>
    <t>2. 김재웅 사원 빅플레이트 메뉴 교육</t>
    <phoneticPr fontId="11" type="noConversion"/>
  </si>
  <si>
    <t>실시하여 고객님께 정확한 정보전달 할수</t>
    <phoneticPr fontId="11" type="noConversion"/>
  </si>
  <si>
    <t>있도록 하였습니다.</t>
    <phoneticPr fontId="11" type="noConversion"/>
  </si>
  <si>
    <t>2013.07.14</t>
    <phoneticPr fontId="6" type="noConversion"/>
  </si>
  <si>
    <t>최준환 님</t>
    <phoneticPr fontId="11" type="noConversion"/>
  </si>
  <si>
    <t>1. 홀 마레주빠 시식</t>
    <phoneticPr fontId="11" type="noConversion"/>
  </si>
  <si>
    <t>2. 후두 및 에어컨 청소</t>
    <phoneticPr fontId="11" type="noConversion"/>
  </si>
  <si>
    <t>1. 김형빈 사원 버터 제조과정 교육 및 생산</t>
    <phoneticPr fontId="11" type="noConversion"/>
  </si>
  <si>
    <t>2. 박용수 사원 라따뚜이 재교육 및 생산</t>
    <phoneticPr fontId="11" type="noConversion"/>
  </si>
  <si>
    <t>당근</t>
    <phoneticPr fontId="11" type="noConversion"/>
  </si>
  <si>
    <t>토마토</t>
    <phoneticPr fontId="11" type="noConversion"/>
  </si>
  <si>
    <t xml:space="preserve">  전도금 사용내역 (총    3600  원)</t>
    <phoneticPr fontId="6" type="noConversion"/>
  </si>
  <si>
    <t>라따뚜이 파스타, 샐러드 파스타, 마레 주빠</t>
    <phoneticPr fontId="11" type="noConversion"/>
  </si>
  <si>
    <t>2013.07.15</t>
    <phoneticPr fontId="6" type="noConversion"/>
  </si>
  <si>
    <t>Fruit Salad</t>
    <phoneticPr fontId="11" type="noConversion"/>
  </si>
  <si>
    <t>chicken cutlet</t>
    <phoneticPr fontId="11" type="noConversion"/>
  </si>
  <si>
    <t>b.my 샐러드(비프), 쉬림프 알리오</t>
    <phoneticPr fontId="11" type="noConversion"/>
  </si>
  <si>
    <t>라따뚜이 파스타, 모짜렐라파스타, 미트볼 파스타</t>
    <phoneticPr fontId="11" type="noConversion"/>
  </si>
  <si>
    <t>찹스테이크, 스페어립</t>
    <phoneticPr fontId="11" type="noConversion"/>
  </si>
  <si>
    <t>갈터마코리아</t>
    <phoneticPr fontId="11" type="noConversion"/>
  </si>
  <si>
    <t>소아트갤러리</t>
    <phoneticPr fontId="11" type="noConversion"/>
  </si>
  <si>
    <t>물컵 1ea, 앞접시(소) 1ea</t>
    <phoneticPr fontId="11" type="noConversion"/>
  </si>
  <si>
    <t>김윤영, 이동훈</t>
    <phoneticPr fontId="11" type="noConversion"/>
  </si>
  <si>
    <t>1. F/W 반포키친 직원 자체미팅</t>
    <phoneticPr fontId="11" type="noConversion"/>
  </si>
  <si>
    <t>2. 신사 기획실 시즌메뉴 기획내용 공유미팅</t>
    <phoneticPr fontId="11" type="noConversion"/>
  </si>
  <si>
    <t>1. 박용수 사원 안심작업 재교육으로 미숙한 부분을 보완</t>
    <phoneticPr fontId="11" type="noConversion"/>
  </si>
  <si>
    <t xml:space="preserve">   하고, 앞으로 계속적인 교육을 실시할 예정입니다.</t>
    <phoneticPr fontId="11" type="noConversion"/>
  </si>
  <si>
    <t>3. 봉골레 파스타 돌조개공급 불가능으로 개조개</t>
    <phoneticPr fontId="11" type="noConversion"/>
  </si>
  <si>
    <t xml:space="preserve">   로 대체</t>
    <phoneticPr fontId="11" type="noConversion"/>
  </si>
  <si>
    <t xml:space="preserve">   봉골레 파스타(개조개) 교육을 하였습니다.</t>
    <phoneticPr fontId="11" type="noConversion"/>
  </si>
  <si>
    <t>2. 이다영 사원 과일 샐러드 과일의 교체로 교육을 하고,</t>
    <phoneticPr fontId="11" type="noConversion"/>
  </si>
  <si>
    <t xml:space="preserve">   와사비마요 소스를 생산 하였습니다.</t>
    <phoneticPr fontId="11" type="noConversion"/>
  </si>
  <si>
    <t>3. 정말순 사원 신사점 생면(라자냐)2가지 생산 전달</t>
    <phoneticPr fontId="11" type="noConversion"/>
  </si>
  <si>
    <t>set A(런치)</t>
    <phoneticPr fontId="11" type="noConversion"/>
  </si>
  <si>
    <t>cobb salad</t>
    <phoneticPr fontId="11" type="noConversion"/>
  </si>
  <si>
    <t>1.런치타임 주변 직장인 고객님 단품과 세트 다양하게 이</t>
    <phoneticPr fontId="11" type="noConversion"/>
  </si>
  <si>
    <t>용하여 주셨으며 오후시간 베이커리와 음료이용 고객님으</t>
    <phoneticPr fontId="11" type="noConversion"/>
  </si>
  <si>
    <t xml:space="preserve">로 이어졌으며 디너타임 주변직장인 이용고객님 와인과 </t>
    <phoneticPr fontId="11" type="noConversion"/>
  </si>
  <si>
    <t>식사 같이 이용해주셨습니다.</t>
    <phoneticPr fontId="11" type="noConversion"/>
  </si>
  <si>
    <t>김동희 사원 음식 메뉴교육을 토대로 서</t>
    <phoneticPr fontId="11" type="noConversion"/>
  </si>
  <si>
    <t>브되는 음식 그때 그때 체크하며 메뉴교</t>
    <phoneticPr fontId="11" type="noConversion"/>
  </si>
  <si>
    <t xml:space="preserve">육 실시하였습니다. </t>
    <phoneticPr fontId="11" type="noConversion"/>
  </si>
  <si>
    <t>김재웅 사원 세트구성 서브시, 코스마다</t>
    <phoneticPr fontId="11" type="noConversion"/>
  </si>
  <si>
    <t>테이블 정리가 이루어질수 있도록 하였</t>
    <phoneticPr fontId="11" type="noConversion"/>
  </si>
  <si>
    <t>습니다.</t>
    <phoneticPr fontId="11" type="noConversion"/>
  </si>
  <si>
    <t xml:space="preserve">  전도금 사용내역 (총     원)</t>
    <phoneticPr fontId="6" type="noConversion"/>
  </si>
  <si>
    <t>Gumbo Risotto</t>
    <phoneticPr fontId="11" type="noConversion"/>
  </si>
  <si>
    <t>Pomodoro</t>
    <phoneticPr fontId="11" type="noConversion"/>
  </si>
  <si>
    <t>chicken bite</t>
    <phoneticPr fontId="11" type="noConversion"/>
  </si>
  <si>
    <t>주말 런치 부터 이른 디너까지 꾸준하게 이용 고객님 있었</t>
    <phoneticPr fontId="11" type="noConversion"/>
  </si>
  <si>
    <t>으며 가족단위 모임형태로 단품메뉴 다양하게 이용해 주셨</t>
    <phoneticPr fontId="11" type="noConversion"/>
  </si>
  <si>
    <t>습니다.</t>
    <phoneticPr fontId="11" type="noConversion"/>
  </si>
  <si>
    <t>1. 김동희 사원 키친메뉴에 대한 전반적</t>
    <phoneticPr fontId="11" type="noConversion"/>
  </si>
  <si>
    <t>인 내용 교육실시하였습니다.</t>
    <phoneticPr fontId="11" type="noConversion"/>
  </si>
  <si>
    <t>2013.07.16</t>
    <phoneticPr fontId="6" type="noConversion"/>
  </si>
  <si>
    <t>물컵 1ea</t>
    <phoneticPr fontId="11" type="noConversion"/>
  </si>
  <si>
    <t>vongole</t>
    <phoneticPr fontId="11" type="noConversion"/>
  </si>
  <si>
    <t>Topokki</t>
    <phoneticPr fontId="11" type="noConversion"/>
  </si>
  <si>
    <t>캐리반</t>
    <phoneticPr fontId="11" type="noConversion"/>
  </si>
  <si>
    <t>반포고등학교</t>
    <phoneticPr fontId="11" type="noConversion"/>
  </si>
  <si>
    <t>1. 잡지촬영(라따뚜이 파스타, 버섯크림 파스타</t>
    <phoneticPr fontId="11" type="noConversion"/>
  </si>
  <si>
    <t xml:space="preserve">   파스틸라)</t>
    <phoneticPr fontId="11" type="noConversion"/>
  </si>
  <si>
    <t>2. F/W반포 메뉴 미팅(미팅후 직원들 내용공유)</t>
    <phoneticPr fontId="11" type="noConversion"/>
  </si>
  <si>
    <t>1. 김유미 사원 주방 선반 식자재의 정리를 하였습니다.</t>
    <phoneticPr fontId="11" type="noConversion"/>
  </si>
  <si>
    <t>2. 박용수 사원 블루치즈 드레싱의 이론교육과 실습교육을</t>
    <phoneticPr fontId="11" type="noConversion"/>
  </si>
  <si>
    <t xml:space="preserve">   통하여 이상없이 생산 하였습니다.</t>
    <phoneticPr fontId="11" type="noConversion"/>
  </si>
  <si>
    <t>3. 김형빈 사원 라자냐 이론교육후 실습을 통해 생산을</t>
    <phoneticPr fontId="11" type="noConversion"/>
  </si>
  <si>
    <t>,</t>
    <phoneticPr fontId="11" type="noConversion"/>
  </si>
  <si>
    <t>식대</t>
    <phoneticPr fontId="11" type="noConversion"/>
  </si>
  <si>
    <t xml:space="preserve">  전도금 사용내역 (총   16,750  원)</t>
    <phoneticPr fontId="6" type="noConversion"/>
  </si>
  <si>
    <t>B.my salad</t>
    <phoneticPr fontId="11" type="noConversion"/>
  </si>
  <si>
    <t>Chicken:3,Beef:1</t>
    <phoneticPr fontId="11" type="noConversion"/>
  </si>
  <si>
    <t>SetA</t>
    <phoneticPr fontId="11" type="noConversion"/>
  </si>
  <si>
    <t>1. 점심시간 학부모 모임위주에 이용고객님 많았으며 늦은</t>
    <phoneticPr fontId="11" type="noConversion"/>
  </si>
  <si>
    <t>점심시간까지 꾸준하게 식사이용손님 있었습니다. 후텁지</t>
    <phoneticPr fontId="11" type="noConversion"/>
  </si>
  <si>
    <t>근한 날씨로 콜드파스타 추천판매로 판매율 좋았습니다.</t>
    <phoneticPr fontId="11" type="noConversion"/>
  </si>
  <si>
    <t>1. 김동희 사원 키친메뉴 반복교육으로</t>
    <phoneticPr fontId="11" type="noConversion"/>
  </si>
  <si>
    <t xml:space="preserve">메뉴 이해를 높이고 있습니다. </t>
    <phoneticPr fontId="11" type="noConversion"/>
  </si>
  <si>
    <t>2013.07.17</t>
    <phoneticPr fontId="6" type="noConversion"/>
  </si>
  <si>
    <t>달팽이 그라틴 1ea</t>
    <phoneticPr fontId="11" type="noConversion"/>
  </si>
  <si>
    <t>이임순 님</t>
    <phoneticPr fontId="11" type="noConversion"/>
  </si>
  <si>
    <t>이하윤 님</t>
    <phoneticPr fontId="11" type="noConversion"/>
  </si>
  <si>
    <t>정수미 님</t>
    <phoneticPr fontId="11" type="noConversion"/>
  </si>
  <si>
    <t>김효정 님</t>
    <phoneticPr fontId="11" type="noConversion"/>
  </si>
  <si>
    <t>2. 바비큐 샐러드 드레싱 생산 테스팅</t>
    <phoneticPr fontId="11" type="noConversion"/>
  </si>
  <si>
    <t>3. F/W 사이드 감자메뉴 생산 테스팅</t>
    <phoneticPr fontId="11" type="noConversion"/>
  </si>
  <si>
    <t>1. 홀직원 봉골레(개조개)파스타 시식</t>
    <phoneticPr fontId="11" type="noConversion"/>
  </si>
  <si>
    <t xml:space="preserve">   F/W 사이드 감자메뉴 교육및 실습하였습니다.</t>
    <phoneticPr fontId="11" type="noConversion"/>
  </si>
  <si>
    <t>1. 박용수 사원 봉골레(개조개) 파스타 시연하고,</t>
    <phoneticPr fontId="11" type="noConversion"/>
  </si>
  <si>
    <t>2. 이다영 사원 바비큐 샐러드 드레싱 교육하였습니다.</t>
    <phoneticPr fontId="11" type="noConversion"/>
  </si>
  <si>
    <t>3. 김유미 사원 Zuppa 마레파스타, 모짜렐라 생면 파스타</t>
    <phoneticPr fontId="11" type="noConversion"/>
  </si>
  <si>
    <t xml:space="preserve">   재교육 실시하였습니다.</t>
    <phoneticPr fontId="11" type="noConversion"/>
  </si>
  <si>
    <t>4. 김형빈 사원 비프버거, 파스틸라 소스 교육및 생산하고,</t>
    <phoneticPr fontId="11" type="noConversion"/>
  </si>
  <si>
    <t xml:space="preserve">   오리엔탈 드레싱 교육및 생산 하였습니다.</t>
    <phoneticPr fontId="11" type="noConversion"/>
  </si>
  <si>
    <t>2013.07.18</t>
    <phoneticPr fontId="6" type="noConversion"/>
  </si>
  <si>
    <t>요거트 볼 1ea</t>
    <phoneticPr fontId="11" type="noConversion"/>
  </si>
  <si>
    <t>김애경 님</t>
    <phoneticPr fontId="11" type="noConversion"/>
  </si>
  <si>
    <t>이정화 님</t>
    <phoneticPr fontId="11" type="noConversion"/>
  </si>
  <si>
    <t>이하림 님</t>
    <phoneticPr fontId="11" type="noConversion"/>
  </si>
  <si>
    <t>전 준 님</t>
    <phoneticPr fontId="11" type="noConversion"/>
  </si>
  <si>
    <t>1. 그릴 새우버거 테스팅, 통감자&amp;통고구마 구이</t>
    <phoneticPr fontId="11" type="noConversion"/>
  </si>
  <si>
    <t xml:space="preserve">   테스팅, 쉬림프 알리오 보완 테스팅</t>
    <phoneticPr fontId="11" type="noConversion"/>
  </si>
  <si>
    <t>1. 정말순 사원 생면(치자) 테스팅 하였습니다. 시금치,</t>
    <phoneticPr fontId="11" type="noConversion"/>
  </si>
  <si>
    <t xml:space="preserve">   홍고추 생면 교체 예정 입니다.</t>
    <phoneticPr fontId="11" type="noConversion"/>
  </si>
  <si>
    <t>2. 박용수 사원 바질비네그레타 드레싱 교육및 생산 하였</t>
    <phoneticPr fontId="11" type="noConversion"/>
  </si>
  <si>
    <t xml:space="preserve">   습니다.</t>
    <phoneticPr fontId="11" type="noConversion"/>
  </si>
  <si>
    <t>3. 이다영 사원 모짜렐라 파스타(생면) 이론 교육을 하였</t>
    <phoneticPr fontId="11" type="noConversion"/>
  </si>
  <si>
    <t>커피머신 수리비</t>
    <phoneticPr fontId="11" type="noConversion"/>
  </si>
  <si>
    <t>1.런치타임 주변 직장인 위주에 고객님 많았으며 꼴라단</t>
    <phoneticPr fontId="11" type="noConversion"/>
  </si>
  <si>
    <t>골 고객님이신 이임순님(정신분석연구소)지인분과 이용해</t>
    <phoneticPr fontId="11" type="noConversion"/>
  </si>
  <si>
    <t>주셨으며, 이재경 어머님(일명:푹모녀) 간단한 식사로 자주</t>
    <phoneticPr fontId="11" type="noConversion"/>
  </si>
  <si>
    <t xml:space="preserve">이용해 주십니다. </t>
    <phoneticPr fontId="11" type="noConversion"/>
  </si>
  <si>
    <t>1.점심시간 룸과 홀,테라스까지 이용고객님 많았으며, 단</t>
    <phoneticPr fontId="11" type="noConversion"/>
  </si>
  <si>
    <t>골 이용 고객님 많았습니다.(전준님, 출판사 사장님,아름</t>
    <phoneticPr fontId="11" type="noConversion"/>
  </si>
  <si>
    <t>다운 피부과 원장님,김애경님 ) 단품메뉴와 세트 다양하게</t>
    <phoneticPr fontId="11" type="noConversion"/>
  </si>
  <si>
    <t xml:space="preserve">이용해 주셨습니다. </t>
    <phoneticPr fontId="11" type="noConversion"/>
  </si>
  <si>
    <t>1. 김동희 사원 파스타 면에 대해 재교</t>
    <phoneticPr fontId="11" type="noConversion"/>
  </si>
  <si>
    <t xml:space="preserve">육 실시, 생소한 면이름 숙지하였으며 </t>
    <phoneticPr fontId="11" type="noConversion"/>
  </si>
  <si>
    <t>매장 특징인 생면 파스타에 대해서도 숙</t>
    <phoneticPr fontId="11" type="noConversion"/>
  </si>
  <si>
    <t>지 할 수있도록 하였습니다.</t>
    <phoneticPr fontId="11" type="noConversion"/>
  </si>
  <si>
    <t>2.전 사원 포스결제교육실시, 더치페이나</t>
    <phoneticPr fontId="11" type="noConversion"/>
  </si>
  <si>
    <t>메뉴 부분결제부분 교육실시하였습니다.</t>
    <phoneticPr fontId="11" type="noConversion"/>
  </si>
  <si>
    <t>LF행사용 꽃,유로통상 행사용꽃</t>
    <phoneticPr fontId="11" type="noConversion"/>
  </si>
  <si>
    <t xml:space="preserve">  전도금 사용내역 (총  = 247,700원)</t>
    <phoneticPr fontId="6" type="noConversion"/>
  </si>
  <si>
    <t>chicken:1,Tuna:2</t>
    <phoneticPr fontId="11" type="noConversion"/>
  </si>
  <si>
    <t>Mare Zupa</t>
    <phoneticPr fontId="11" type="noConversion"/>
  </si>
  <si>
    <t>salad pasta</t>
    <phoneticPr fontId="11" type="noConversion"/>
  </si>
  <si>
    <t>Spare Rib</t>
    <phoneticPr fontId="11" type="noConversion"/>
  </si>
  <si>
    <t>2013.07.19</t>
    <phoneticPr fontId="6" type="noConversion"/>
  </si>
  <si>
    <t>앞접시(소) 1ea</t>
    <phoneticPr fontId="11" type="noConversion"/>
  </si>
  <si>
    <t>최지원 님</t>
    <phoneticPr fontId="11" type="noConversion"/>
  </si>
  <si>
    <t>신숙희 님</t>
    <phoneticPr fontId="11" type="noConversion"/>
  </si>
  <si>
    <t>송효원 님</t>
    <phoneticPr fontId="11" type="noConversion"/>
  </si>
  <si>
    <t>1. 바비큐 립, 영계 서이사님 방문하여 테스팅</t>
    <phoneticPr fontId="11" type="noConversion"/>
  </si>
  <si>
    <t>2. 그릴새우버거 보완하여 테스팅 실시</t>
    <phoneticPr fontId="11" type="noConversion"/>
  </si>
  <si>
    <t>3. 통감자, 통고구마 구이 보완하여 테스팅 실시</t>
    <phoneticPr fontId="11" type="noConversion"/>
  </si>
  <si>
    <t>4. 오이와 당근피클 대신 무와 알베기배추 피클</t>
    <phoneticPr fontId="11" type="noConversion"/>
  </si>
  <si>
    <t xml:space="preserve">   교체, 할라피뇨--&gt;산고추 교체</t>
    <phoneticPr fontId="11" type="noConversion"/>
  </si>
  <si>
    <t>1. 김유미 사원 우오바와 라구소스 교육받은후 생산하였</t>
    <phoneticPr fontId="11" type="noConversion"/>
  </si>
  <si>
    <t>2. 이다영 사원 시져샐러드 보완사항 교육을 실시하고, 내</t>
    <phoneticPr fontId="11" type="noConversion"/>
  </si>
  <si>
    <t xml:space="preserve">   일부터 생산할 예정 입니다.</t>
    <phoneticPr fontId="11" type="noConversion"/>
  </si>
  <si>
    <t>3. 정말순 사원 비트생면 테스팅 생산 하고, 치자면과 같</t>
    <phoneticPr fontId="11" type="noConversion"/>
  </si>
  <si>
    <t xml:space="preserve">   이 머쉬룸 파스타 테스팅 생산 하였습니다.</t>
    <phoneticPr fontId="11" type="noConversion"/>
  </si>
  <si>
    <t>알베기 배추</t>
    <phoneticPr fontId="11" type="noConversion"/>
  </si>
  <si>
    <t>1. 주변 직장인 고객님 이용율이 많아졌습니다. 특히 법원</t>
    <phoneticPr fontId="11" type="noConversion"/>
  </si>
  <si>
    <t>관계자 고객님 디너타임으로 이어지면서 매출에 영향을 미</t>
    <phoneticPr fontId="11" type="noConversion"/>
  </si>
  <si>
    <t>치고 있습니다. 단골고객님: 김혜림님 자녀분들과 식사이</t>
    <phoneticPr fontId="11" type="noConversion"/>
  </si>
  <si>
    <t xml:space="preserve">용해주셨으며 싱겁게 드시는 식성으로 키친파트에 간 신경 </t>
    <phoneticPr fontId="11" type="noConversion"/>
  </si>
  <si>
    <t>써 달라고 요청하여 고객님 만족도 높여드렸습니다.</t>
    <phoneticPr fontId="11" type="noConversion"/>
  </si>
  <si>
    <t>1. 김동희 사원 메뉴 제공될때 마다 디테</t>
    <phoneticPr fontId="11" type="noConversion"/>
  </si>
  <si>
    <t>일한 식자재 교육 실시 하였으며 테이블</t>
    <phoneticPr fontId="11" type="noConversion"/>
  </si>
  <si>
    <t>넘버와 시트넘버 숙지후, 이뤄지는 업무</t>
    <phoneticPr fontId="11" type="noConversion"/>
  </si>
  <si>
    <t>효율에 대한 부분 교육하였습니다.</t>
    <phoneticPr fontId="11" type="noConversion"/>
  </si>
  <si>
    <t>Tenderloin</t>
    <phoneticPr fontId="11" type="noConversion"/>
  </si>
  <si>
    <t>Flying fish roe</t>
    <phoneticPr fontId="11" type="noConversion"/>
  </si>
  <si>
    <t>Spare Rib</t>
    <phoneticPr fontId="11" type="noConversion"/>
  </si>
  <si>
    <t>Ceasar</t>
    <phoneticPr fontId="11" type="noConversion"/>
  </si>
  <si>
    <t>Wellinton</t>
    <phoneticPr fontId="11" type="noConversion"/>
  </si>
  <si>
    <t>Vongole</t>
    <phoneticPr fontId="11" type="noConversion"/>
  </si>
  <si>
    <t>Tenderloin</t>
    <phoneticPr fontId="11" type="noConversion"/>
  </si>
  <si>
    <t>Gumbo</t>
    <phoneticPr fontId="11" type="noConversion"/>
  </si>
  <si>
    <t>B.my burger</t>
    <phoneticPr fontId="11" type="noConversion"/>
  </si>
  <si>
    <t>Beef:7,Shrimp1</t>
    <phoneticPr fontId="11" type="noConversion"/>
  </si>
  <si>
    <t>cobb</t>
    <phoneticPr fontId="11" type="noConversion"/>
  </si>
  <si>
    <t>Shrimp Alio</t>
    <phoneticPr fontId="11" type="noConversion"/>
  </si>
  <si>
    <t>Wellinton</t>
    <phoneticPr fontId="11" type="noConversion"/>
  </si>
  <si>
    <t>2013.07.20</t>
    <phoneticPr fontId="6" type="noConversion"/>
  </si>
  <si>
    <t>코스트코</t>
    <phoneticPr fontId="11" type="noConversion"/>
  </si>
  <si>
    <t xml:space="preserve">  전도금 사용내역 (총 103,240 원)</t>
    <phoneticPr fontId="6" type="noConversion"/>
  </si>
  <si>
    <t>kitchen</t>
    <phoneticPr fontId="11" type="noConversion"/>
  </si>
  <si>
    <t>kitchen</t>
    <phoneticPr fontId="11" type="noConversion"/>
  </si>
  <si>
    <t>kitchen</t>
    <phoneticPr fontId="11" type="noConversion"/>
  </si>
  <si>
    <t>교통비(임진환주임 신사)</t>
    <phoneticPr fontId="11" type="noConversion"/>
  </si>
  <si>
    <t>주방용품</t>
    <phoneticPr fontId="11" type="noConversion"/>
  </si>
  <si>
    <t>임세민 님</t>
    <phoneticPr fontId="11" type="noConversion"/>
  </si>
  <si>
    <t>키키모임</t>
    <phoneticPr fontId="11" type="noConversion"/>
  </si>
  <si>
    <t>정준구 님</t>
    <phoneticPr fontId="11" type="noConversion"/>
  </si>
  <si>
    <t>장은수 님</t>
    <phoneticPr fontId="11" type="noConversion"/>
  </si>
  <si>
    <t>정현섭 님</t>
    <phoneticPr fontId="11" type="noConversion"/>
  </si>
  <si>
    <t>김경섭 님</t>
    <phoneticPr fontId="11" type="noConversion"/>
  </si>
  <si>
    <t>윤성원 님</t>
    <phoneticPr fontId="11" type="noConversion"/>
  </si>
  <si>
    <t>1. 비프버거 홀직원 시식</t>
    <phoneticPr fontId="11" type="noConversion"/>
  </si>
  <si>
    <t>2. 쉬림프 알리오 변경하여 생산</t>
    <phoneticPr fontId="11" type="noConversion"/>
  </si>
  <si>
    <t xml:space="preserve">1. 정말순 사원 쉬림프 알리오 보완 변경하여 생산 제공 </t>
    <phoneticPr fontId="11" type="noConversion"/>
  </si>
  <si>
    <t>2. 박용수 사원 샐러드 테이크 아웃 교육하였습니다.</t>
    <phoneticPr fontId="11" type="noConversion"/>
  </si>
  <si>
    <t>3. 이다영 사원 새우버거 패티 이론및 실습교육하여 생산</t>
    <phoneticPr fontId="11" type="noConversion"/>
  </si>
  <si>
    <t>4. 김형빈 사원 바질비네그레타 드레싱 교육및 생산 하였</t>
    <phoneticPr fontId="11" type="noConversion"/>
  </si>
  <si>
    <t xml:space="preserve">  전도금 사용내역 (총 32,720 원)</t>
    <phoneticPr fontId="6" type="noConversion"/>
  </si>
  <si>
    <t>Flying-fish roe</t>
    <phoneticPr fontId="11" type="noConversion"/>
  </si>
  <si>
    <t>Teaderloin</t>
    <phoneticPr fontId="11" type="noConversion"/>
  </si>
  <si>
    <t>Gumbo Risotto</t>
    <phoneticPr fontId="11" type="noConversion"/>
  </si>
  <si>
    <t>Shrimp Alio</t>
    <phoneticPr fontId="11" type="noConversion"/>
  </si>
  <si>
    <t>Ratatouille</t>
    <phoneticPr fontId="11" type="noConversion"/>
  </si>
  <si>
    <t>Carbonara Gratan</t>
    <phoneticPr fontId="11" type="noConversion"/>
  </si>
  <si>
    <t>모임으로 단품과 세트 다양하게 이용해 주셨습니다. 최근</t>
    <phoneticPr fontId="11" type="noConversion"/>
  </si>
  <si>
    <t xml:space="preserve">키키모임 자주 이용해주고있으며, 임세민님 근 한달동안 </t>
    <phoneticPr fontId="11" type="noConversion"/>
  </si>
  <si>
    <t>4번 정도의 이용하시며 음식과 베이커리 음료 모두 긍정적</t>
    <phoneticPr fontId="11" type="noConversion"/>
  </si>
  <si>
    <t>1.주말 이른시각부터 이용고객님 많았으며 거의 가족단위</t>
    <phoneticPr fontId="11" type="noConversion"/>
  </si>
  <si>
    <t>인 표현해주셨습니다. 저녁 타임 세트판매율이 좋았습니다.</t>
    <phoneticPr fontId="11" type="noConversion"/>
  </si>
  <si>
    <t>1. 김재웅 사원 코스메뉴 메인서버교육</t>
    <phoneticPr fontId="11" type="noConversion"/>
  </si>
  <si>
    <t>김재웅사원에게 코스메뉴로 주문하신 테</t>
    <phoneticPr fontId="11" type="noConversion"/>
  </si>
  <si>
    <t>이블 메인서버역할로써 적절한 코스 타</t>
    <phoneticPr fontId="11" type="noConversion"/>
  </si>
  <si>
    <t>이밍으로 진행 할수 있도록 집중 교육</t>
    <phoneticPr fontId="11" type="noConversion"/>
  </si>
  <si>
    <t>2013.07.21</t>
    <phoneticPr fontId="6" type="noConversion"/>
  </si>
  <si>
    <t>노량진 수산시장사입</t>
    <phoneticPr fontId="11" type="noConversion"/>
  </si>
  <si>
    <t>교통비 (임진환 주임 신사 )</t>
    <phoneticPr fontId="11" type="noConversion"/>
  </si>
  <si>
    <t>1. 김형빈 사원 안심 , 등심 손질 방법 교육 실시</t>
    <phoneticPr fontId="11" type="noConversion"/>
  </si>
  <si>
    <t>2. 박용수 사원 발주 점검 교육 실시 ( 주말 발주 )</t>
    <phoneticPr fontId="11" type="noConversion"/>
  </si>
  <si>
    <t xml:space="preserve">3. 김유미 사원 에스카르고 교육 실시 </t>
    <phoneticPr fontId="11" type="noConversion"/>
  </si>
  <si>
    <t>화구 대청소 실시</t>
    <phoneticPr fontId="11" type="noConversion"/>
  </si>
  <si>
    <t>김윤영</t>
    <phoneticPr fontId="11" type="noConversion"/>
  </si>
  <si>
    <t>cobb salad</t>
    <phoneticPr fontId="11" type="noConversion"/>
  </si>
  <si>
    <t>Tenderloin</t>
    <phoneticPr fontId="11" type="noConversion"/>
  </si>
  <si>
    <t>Pomodoro</t>
    <phoneticPr fontId="11" type="noConversion"/>
  </si>
  <si>
    <t>Escargot</t>
    <phoneticPr fontId="11" type="noConversion"/>
  </si>
  <si>
    <t>Spare Rib</t>
    <phoneticPr fontId="11" type="noConversion"/>
  </si>
  <si>
    <t>Salsd pasta</t>
    <phoneticPr fontId="11" type="noConversion"/>
  </si>
  <si>
    <t>이자영 님</t>
    <phoneticPr fontId="11" type="noConversion"/>
  </si>
  <si>
    <t>강지원 님</t>
    <phoneticPr fontId="11" type="noConversion"/>
  </si>
  <si>
    <t>화이트와인잔</t>
    <phoneticPr fontId="11" type="noConversion"/>
  </si>
  <si>
    <t>단골고객: 김혜림 가족(이틀전에도 이용),김종욱님(정신분</t>
    <phoneticPr fontId="11" type="noConversion"/>
  </si>
  <si>
    <t>석 일원)</t>
    <phoneticPr fontId="11" type="noConversion"/>
  </si>
  <si>
    <t>주말 점심시간 아이를 동반한 가족모임이었으며 단품메뉴</t>
    <phoneticPr fontId="11" type="noConversion"/>
  </si>
  <si>
    <t>판매량이 높았습니다. 리틀그라운드 오픈시식권 이용고객</t>
    <phoneticPr fontId="11" type="noConversion"/>
  </si>
  <si>
    <t xml:space="preserve">1.차현욱 사원 포스상, 다양하게 이뤄지는 </t>
    <phoneticPr fontId="11" type="noConversion"/>
  </si>
  <si>
    <t>결제건에 대해 교육실시</t>
    <phoneticPr fontId="11" type="noConversion"/>
  </si>
  <si>
    <t xml:space="preserve"> -푸드디스커버리측에 현금영수증에 관</t>
    <phoneticPr fontId="11" type="noConversion"/>
  </si>
  <si>
    <t>해 문의.</t>
    <phoneticPr fontId="11" type="noConversion"/>
  </si>
  <si>
    <t>주차식대</t>
    <phoneticPr fontId="11" type="noConversion"/>
  </si>
  <si>
    <t>2건 있었습니다.(\30,000)</t>
    <phoneticPr fontId="11" type="noConversion"/>
  </si>
  <si>
    <t>정혜림 님</t>
    <phoneticPr fontId="11" type="noConversion"/>
  </si>
  <si>
    <t>김가혜 님</t>
    <phoneticPr fontId="11" type="noConversion"/>
  </si>
  <si>
    <t>이영미 님</t>
    <phoneticPr fontId="11" type="noConversion"/>
  </si>
  <si>
    <t>1. 트렌치 및 환풍구 대청소 실시</t>
    <phoneticPr fontId="11" type="noConversion"/>
  </si>
  <si>
    <t>2. 피클 주스 배추에 맞게 비율 조절</t>
    <phoneticPr fontId="11" type="noConversion"/>
  </si>
  <si>
    <t>2. 김유미 사원 새로 시행되는 무 및 배추 피클 교육 및</t>
    <phoneticPr fontId="11" type="noConversion"/>
  </si>
  <si>
    <t>3. 이다영 사원 모짜렐라 파스타 교육 실시하였습니다.</t>
    <phoneticPr fontId="11" type="noConversion"/>
  </si>
  <si>
    <t>4. 박용수 사원 찹스테이크 교육 및 생산하였습니다.</t>
    <phoneticPr fontId="11" type="noConversion"/>
  </si>
  <si>
    <t xml:space="preserve">   생산하였습니다</t>
    <phoneticPr fontId="11" type="noConversion"/>
  </si>
  <si>
    <t>1. 김형빈 사원 에피타이저 밑작업 교육 실시하였습니다.</t>
    <phoneticPr fontId="11" type="noConversion"/>
  </si>
  <si>
    <t>2013.07.22</t>
    <phoneticPr fontId="6" type="noConversion"/>
  </si>
  <si>
    <t>L/A:3,D/B:5</t>
    <phoneticPr fontId="11" type="noConversion"/>
  </si>
  <si>
    <t>salad pasta</t>
    <phoneticPr fontId="11" type="noConversion"/>
  </si>
  <si>
    <t>main</t>
    <phoneticPr fontId="11" type="noConversion"/>
  </si>
  <si>
    <t>1.궂은 날씨로 비교적 조용한 분위기였으며 주변 직장인 고</t>
    <phoneticPr fontId="11" type="noConversion"/>
  </si>
  <si>
    <t xml:space="preserve">객님과 주민 이용율 높았습니다. </t>
    <phoneticPr fontId="11" type="noConversion"/>
  </si>
  <si>
    <t>2. 오늘부터 삼성카드와 제휴할인 시작되었으며 직원모두</t>
    <phoneticPr fontId="11" type="noConversion"/>
  </si>
  <si>
    <t>할인 적용되는 카드 숙지할수 있도록 하였습니다.</t>
    <phoneticPr fontId="11" type="noConversion"/>
  </si>
  <si>
    <t>1. 냉장고 정리 정돈</t>
    <phoneticPr fontId="11" type="noConversion"/>
  </si>
  <si>
    <t>업무상 편리하게 사용할수 있도록 냉장고</t>
    <phoneticPr fontId="11" type="noConversion"/>
  </si>
  <si>
    <t>정리정돈하였습니다.</t>
    <phoneticPr fontId="11" type="noConversion"/>
  </si>
  <si>
    <t>신사 이동택시비</t>
    <phoneticPr fontId="11" type="noConversion"/>
  </si>
  <si>
    <t>홀 식대</t>
    <phoneticPr fontId="11" type="noConversion"/>
  </si>
  <si>
    <t>정말순</t>
    <phoneticPr fontId="11" type="noConversion"/>
  </si>
  <si>
    <t>2013.07.24</t>
    <phoneticPr fontId="6" type="noConversion"/>
  </si>
  <si>
    <t>이종은 님</t>
    <phoneticPr fontId="11" type="noConversion"/>
  </si>
  <si>
    <t>이진아 님</t>
    <phoneticPr fontId="11" type="noConversion"/>
  </si>
  <si>
    <t>오세용 님</t>
    <phoneticPr fontId="11" type="noConversion"/>
  </si>
  <si>
    <t>바베큐 파티때 쓰일 재료 및 도구에 관한 미팅</t>
    <phoneticPr fontId="11" type="noConversion"/>
  </si>
  <si>
    <t>2. 김형빈 사원 무, 배추 피클 교육 및 생산 하였습니다.</t>
    <phoneticPr fontId="11" type="noConversion"/>
  </si>
  <si>
    <t>1. 이다영 사원 새우버거 교육 및 생산하였습니다.</t>
    <phoneticPr fontId="11" type="noConversion"/>
  </si>
  <si>
    <t xml:space="preserve">  전도금 사용내역 (총 16800 원)</t>
    <phoneticPr fontId="6" type="noConversion"/>
  </si>
  <si>
    <t>전구</t>
    <phoneticPr fontId="11" type="noConversion"/>
  </si>
  <si>
    <t>2013.07.25</t>
    <phoneticPr fontId="6" type="noConversion"/>
  </si>
  <si>
    <t>파트별 바비큐 메뉴 준비</t>
    <phoneticPr fontId="11" type="noConversion"/>
  </si>
  <si>
    <t>수박</t>
    <phoneticPr fontId="11" type="noConversion"/>
  </si>
  <si>
    <t>택시비</t>
    <phoneticPr fontId="11" type="noConversion"/>
  </si>
  <si>
    <t>7500(본사 임진환 주임 )</t>
    <phoneticPr fontId="11" type="noConversion"/>
  </si>
  <si>
    <t>1. 이다영 사원 포모도로 파스타 교육 및 실습 실시</t>
    <phoneticPr fontId="11" type="noConversion"/>
  </si>
  <si>
    <t>2. 김유미 사원 메인가니쉬 교육 실시 ( 종류 , 양 )</t>
    <phoneticPr fontId="11" type="noConversion"/>
  </si>
  <si>
    <t xml:space="preserve">3. 박용수 사원 바비큐 닭 손질 방법 교육 </t>
    <phoneticPr fontId="11" type="noConversion"/>
  </si>
  <si>
    <t>Beef Burger</t>
    <phoneticPr fontId="11" type="noConversion"/>
  </si>
  <si>
    <t>Topokki</t>
    <phoneticPr fontId="11" type="noConversion"/>
  </si>
  <si>
    <t>Gumbo</t>
    <phoneticPr fontId="11" type="noConversion"/>
  </si>
  <si>
    <t>Ceasar</t>
    <phoneticPr fontId="11" type="noConversion"/>
  </si>
  <si>
    <t>Tenderloin</t>
    <phoneticPr fontId="11" type="noConversion"/>
  </si>
  <si>
    <t>vongole</t>
    <phoneticPr fontId="11" type="noConversion"/>
  </si>
  <si>
    <t>김시연 님</t>
    <phoneticPr fontId="11" type="noConversion"/>
  </si>
  <si>
    <t>김은경 님</t>
    <phoneticPr fontId="11" type="noConversion"/>
  </si>
  <si>
    <t>13;00</t>
    <phoneticPr fontId="11" type="noConversion"/>
  </si>
  <si>
    <t>강국진 님</t>
    <phoneticPr fontId="11" type="noConversion"/>
  </si>
  <si>
    <t>8;00</t>
    <phoneticPr fontId="11" type="noConversion"/>
  </si>
  <si>
    <t>양승원 님</t>
    <phoneticPr fontId="11" type="noConversion"/>
  </si>
  <si>
    <t>김진영 님</t>
    <phoneticPr fontId="11" type="noConversion"/>
  </si>
  <si>
    <t>박장우 님</t>
    <phoneticPr fontId="11" type="noConversion"/>
  </si>
  <si>
    <t>법원 관계자</t>
    <phoneticPr fontId="11" type="noConversion"/>
  </si>
  <si>
    <t>디너 타임 이용 고객님이 늘고있는 추세입니다.</t>
    <phoneticPr fontId="11" type="noConversion"/>
  </si>
  <si>
    <t>하이네켄 생맥주 설치 및 교육하였습니다.</t>
    <phoneticPr fontId="11" type="noConversion"/>
  </si>
  <si>
    <t>1. 김동희 사원 블루베리 빙수 재교육  실</t>
    <phoneticPr fontId="11" type="noConversion"/>
  </si>
  <si>
    <t>시 하였습니다. 카페라떼용 스팀밀크 제조</t>
    <phoneticPr fontId="11" type="noConversion"/>
  </si>
  <si>
    <t>교육 실시 하였습니다.</t>
    <phoneticPr fontId="11" type="noConversion"/>
  </si>
  <si>
    <t>2013.07.26</t>
    <phoneticPr fontId="6" type="noConversion"/>
  </si>
  <si>
    <t>김윤영, 이동훈</t>
    <phoneticPr fontId="11" type="noConversion"/>
  </si>
  <si>
    <t>토마토, 맥주</t>
    <phoneticPr fontId="11" type="noConversion"/>
  </si>
  <si>
    <t>맥주</t>
    <phoneticPr fontId="11" type="noConversion"/>
  </si>
  <si>
    <t>쿠킹호일</t>
    <phoneticPr fontId="11" type="noConversion"/>
  </si>
  <si>
    <t>옥수수</t>
    <phoneticPr fontId="11" type="noConversion"/>
  </si>
  <si>
    <t xml:space="preserve">  전도금 사용내역 (총 24900 원)</t>
    <phoneticPr fontId="6" type="noConversion"/>
  </si>
  <si>
    <t>1. 박용수 사원 바비큐 립, 치킨 초벌구이와 햄버거 패티</t>
    <phoneticPr fontId="11" type="noConversion"/>
  </si>
  <si>
    <t>2. 정말순 사원 바비큐 숯그릴 사용하는 이론교육및 실습교</t>
    <phoneticPr fontId="11" type="noConversion"/>
  </si>
  <si>
    <t xml:space="preserve">   육 실시 하였습니다.</t>
    <phoneticPr fontId="11" type="noConversion"/>
  </si>
  <si>
    <t xml:space="preserve">   초벌 하는 방법 이론및 실습교육 실시하였습니다.</t>
    <phoneticPr fontId="11" type="noConversion"/>
  </si>
  <si>
    <t xml:space="preserve">3. 이다영 사원 햄버거 패티 작업하는 방법과 실습교육및 </t>
    <phoneticPr fontId="11" type="noConversion"/>
  </si>
  <si>
    <t xml:space="preserve">   바비큐 파티용 레몬에이드 교육을 실시하였습니다.</t>
    <phoneticPr fontId="11" type="noConversion"/>
  </si>
  <si>
    <t>1. 바비큐 파티 실시하였습니다.</t>
    <phoneticPr fontId="11" type="noConversion"/>
  </si>
  <si>
    <t>이수진 님</t>
    <phoneticPr fontId="11" type="noConversion"/>
  </si>
  <si>
    <t>정다은 님</t>
    <phoneticPr fontId="11" type="noConversion"/>
  </si>
  <si>
    <t>안병지 님</t>
    <phoneticPr fontId="11" type="noConversion"/>
  </si>
  <si>
    <t>이민수 님</t>
    <phoneticPr fontId="11" type="noConversion"/>
  </si>
  <si>
    <t>윤제희 님</t>
    <phoneticPr fontId="11" type="noConversion"/>
  </si>
  <si>
    <t>이임순 님</t>
    <phoneticPr fontId="11" type="noConversion"/>
  </si>
  <si>
    <t>이성훈 님</t>
    <phoneticPr fontId="11" type="noConversion"/>
  </si>
  <si>
    <t>공기념 님</t>
    <phoneticPr fontId="11" type="noConversion"/>
  </si>
  <si>
    <t>권혜원 님</t>
    <phoneticPr fontId="11" type="noConversion"/>
  </si>
  <si>
    <t>이동건 님</t>
    <phoneticPr fontId="11" type="noConversion"/>
  </si>
  <si>
    <t>김상무 님</t>
    <phoneticPr fontId="11" type="noConversion"/>
  </si>
  <si>
    <t>이승준 님</t>
    <phoneticPr fontId="11" type="noConversion"/>
  </si>
  <si>
    <t>이소현 님</t>
    <phoneticPr fontId="11" type="noConversion"/>
  </si>
  <si>
    <t>이윤진 님</t>
    <phoneticPr fontId="11" type="noConversion"/>
  </si>
  <si>
    <t>최정은 님</t>
    <phoneticPr fontId="11" type="noConversion"/>
  </si>
  <si>
    <t>조수민 님</t>
    <phoneticPr fontId="11" type="noConversion"/>
  </si>
  <si>
    <t>박진우 님</t>
    <phoneticPr fontId="11" type="noConversion"/>
  </si>
  <si>
    <t>박성진 님</t>
    <phoneticPr fontId="11" type="noConversion"/>
  </si>
  <si>
    <t>시져 샐러드, 쉬림프 알리오</t>
    <phoneticPr fontId="11" type="noConversion"/>
  </si>
  <si>
    <t>샐러드 파스타, 봉골레 파스타, 뽀모도로 파스타</t>
    <phoneticPr fontId="11" type="noConversion"/>
  </si>
  <si>
    <t>스페어립, 웰링턴</t>
    <phoneticPr fontId="11" type="noConversion"/>
  </si>
  <si>
    <t>Shrimp Alio</t>
    <phoneticPr fontId="11" type="noConversion"/>
  </si>
  <si>
    <t>Spare Rib</t>
    <phoneticPr fontId="11" type="noConversion"/>
  </si>
  <si>
    <t>Carbonara Gratan</t>
    <phoneticPr fontId="11" type="noConversion"/>
  </si>
  <si>
    <t>2013.07.27</t>
    <phoneticPr fontId="6" type="noConversion"/>
  </si>
  <si>
    <t>chicken bite</t>
    <phoneticPr fontId="11" type="noConversion"/>
  </si>
  <si>
    <t>문선임 님</t>
    <phoneticPr fontId="11" type="noConversion"/>
  </si>
  <si>
    <t>정희경 님</t>
    <phoneticPr fontId="11" type="noConversion"/>
  </si>
  <si>
    <t>이유진 님</t>
    <phoneticPr fontId="11" type="noConversion"/>
  </si>
  <si>
    <t>이현규 님</t>
    <phoneticPr fontId="11" type="noConversion"/>
  </si>
  <si>
    <t>김윤년 님</t>
    <phoneticPr fontId="11" type="noConversion"/>
  </si>
  <si>
    <t>나현석 님</t>
    <phoneticPr fontId="11" type="noConversion"/>
  </si>
  <si>
    <t>맥주잔 2ea</t>
    <phoneticPr fontId="11" type="noConversion"/>
  </si>
  <si>
    <t>1. 웅피, 상합 조개를 이용한 봉골레 파스타</t>
    <phoneticPr fontId="11" type="noConversion"/>
  </si>
  <si>
    <t xml:space="preserve">   테스팅 하였습니다.</t>
    <phoneticPr fontId="11" type="noConversion"/>
  </si>
  <si>
    <t>2. 갑오징어를 이용한 오일 파스타, 먹물 파스타</t>
    <phoneticPr fontId="11" type="noConversion"/>
  </si>
  <si>
    <t>3. 꽃게 로제 파스타 테스팅 하였습니다.</t>
    <phoneticPr fontId="11" type="noConversion"/>
  </si>
  <si>
    <t xml:space="preserve">   테스팅 하였습니다.(건면, 생면, 먹물건면)</t>
    <phoneticPr fontId="11" type="noConversion"/>
  </si>
  <si>
    <t>1. 정말순 사원 갑오징어 생면 오일 파스타 교육및 실습</t>
    <phoneticPr fontId="11" type="noConversion"/>
  </si>
  <si>
    <t xml:space="preserve">   교육하여 생산 하였습니다.</t>
    <phoneticPr fontId="11" type="noConversion"/>
  </si>
  <si>
    <t>2. 박용수 사원 무, 배추 피클 교육하였습니다.</t>
    <phoneticPr fontId="11" type="noConversion"/>
  </si>
  <si>
    <t>3. 이다영 사원 보완된 시져 샐러드 교육및 생산 하였습니다.</t>
    <phoneticPr fontId="11" type="noConversion"/>
  </si>
  <si>
    <t xml:space="preserve">  전도금 사용내역 (총 3300 원)</t>
    <phoneticPr fontId="6" type="noConversion"/>
  </si>
  <si>
    <t>Flying Fish Roe</t>
    <phoneticPr fontId="11" type="noConversion"/>
  </si>
  <si>
    <t>Vongole</t>
    <phoneticPr fontId="11" type="noConversion"/>
  </si>
  <si>
    <t>Topokki</t>
    <phoneticPr fontId="11" type="noConversion"/>
  </si>
  <si>
    <t>1. 런치타임 어린이를 동반한 어머니 모임과 주변 직장인 고</t>
    <phoneticPr fontId="11" type="noConversion"/>
  </si>
  <si>
    <t>객님 많았으며 L/Aset와 단품메뉴 이용율 높았으며 디너타임</t>
    <phoneticPr fontId="11" type="noConversion"/>
  </si>
  <si>
    <t>썸머바베큐파티 45명 진행하였습니다.</t>
    <phoneticPr fontId="11" type="noConversion"/>
  </si>
  <si>
    <t>Carbonara Gratin</t>
    <phoneticPr fontId="11" type="noConversion"/>
  </si>
  <si>
    <t>주말이용 고객님 주로 가족단위 이용고객님 많았으며 단품</t>
    <phoneticPr fontId="11" type="noConversion"/>
  </si>
  <si>
    <t>메뉴 판매율이 높았습니다.</t>
    <phoneticPr fontId="11" type="noConversion"/>
  </si>
  <si>
    <t>1. 김동희 사원 메뉴에대한 실질적인 코</t>
    <phoneticPr fontId="11" type="noConversion"/>
  </si>
  <si>
    <t>멘트 부분 디테일한 교육실시하였습니다.</t>
    <phoneticPr fontId="11" type="noConversion"/>
  </si>
  <si>
    <t>1. 사원들 모든 기물 재고 수량 체크하며</t>
    <phoneticPr fontId="11" type="noConversion"/>
  </si>
  <si>
    <t>정리 정돈과 더불어 홀스텝 자재위치에 대</t>
    <phoneticPr fontId="11" type="noConversion"/>
  </si>
  <si>
    <t>해 숙지 할수 있도록 하였습니다.</t>
    <phoneticPr fontId="11" type="noConversion"/>
  </si>
  <si>
    <t>2013.07.28</t>
    <phoneticPr fontId="6" type="noConversion"/>
  </si>
  <si>
    <t xml:space="preserve">  전도금 사용내역 (총  원)</t>
    <phoneticPr fontId="6" type="noConversion"/>
  </si>
  <si>
    <t>정영수 님</t>
    <phoneticPr fontId="11" type="noConversion"/>
  </si>
  <si>
    <t>이희승 님</t>
    <phoneticPr fontId="11" type="noConversion"/>
  </si>
  <si>
    <t>2. 주방 냉장고, 냉동고 성애제거및 재고 정리</t>
    <phoneticPr fontId="11" type="noConversion"/>
  </si>
  <si>
    <t xml:space="preserve">   정돈과 청소를 하였습니다.</t>
    <phoneticPr fontId="11" type="noConversion"/>
  </si>
  <si>
    <t>3. 신사점, 부산점 직원시식 스케줄 작성하였습</t>
    <phoneticPr fontId="11" type="noConversion"/>
  </si>
  <si>
    <t xml:space="preserve">   니다.</t>
    <phoneticPr fontId="11" type="noConversion"/>
  </si>
  <si>
    <t>1. 박용수 사원 작두콩 soup 재료 준비과정과 조리순서</t>
    <phoneticPr fontId="11" type="noConversion"/>
  </si>
  <si>
    <t xml:space="preserve">   등을 교육후 생산 하였습니다.</t>
    <phoneticPr fontId="11" type="noConversion"/>
  </si>
  <si>
    <t>1. 바베큐 그릴 청소를 하였습니다.</t>
    <phoneticPr fontId="11" type="noConversion"/>
  </si>
  <si>
    <t>2. 김유미 사원 쉬림프 알리오 보완후 바뀐 내용을 교육후</t>
    <phoneticPr fontId="11" type="noConversion"/>
  </si>
  <si>
    <t xml:space="preserve">   생산 하였습니다.</t>
    <phoneticPr fontId="11" type="noConversion"/>
  </si>
  <si>
    <t>블루베리</t>
    <phoneticPr fontId="11" type="noConversion"/>
  </si>
  <si>
    <t>집게, 청소세제</t>
    <phoneticPr fontId="11" type="noConversion"/>
  </si>
  <si>
    <t>Gumbo</t>
    <phoneticPr fontId="11" type="noConversion"/>
  </si>
  <si>
    <t>seroin</t>
    <phoneticPr fontId="11" type="noConversion"/>
  </si>
  <si>
    <t>오전이른시간 파니니와 패스트라미 이용 고객님을 시작으로</t>
    <phoneticPr fontId="11" type="noConversion"/>
  </si>
  <si>
    <t>꾸준하게 이용 고객님 있었으며 주로 가족단위 고객님들로</t>
    <phoneticPr fontId="11" type="noConversion"/>
  </si>
  <si>
    <t>단품메뉴 판매율이 좋았습니다. 지역주민 이용 고객님들께</t>
    <phoneticPr fontId="11" type="noConversion"/>
  </si>
  <si>
    <t>B.B.Q 행사 홍보도 자연스럽게 이어지고 있습니다.</t>
    <phoneticPr fontId="11" type="noConversion"/>
  </si>
  <si>
    <t>1.차현욱 사원은 날치알 새우크림파스타</t>
    <phoneticPr fontId="11" type="noConversion"/>
  </si>
  <si>
    <t>시식으로 메뉴에 대한 이해를 높였습니</t>
    <phoneticPr fontId="11" type="noConversion"/>
  </si>
  <si>
    <t>다.</t>
    <phoneticPr fontId="11" type="noConversion"/>
  </si>
  <si>
    <t>2013.07.29</t>
    <phoneticPr fontId="6" type="noConversion"/>
  </si>
  <si>
    <t>이종석 님</t>
    <phoneticPr fontId="11" type="noConversion"/>
  </si>
  <si>
    <t>민희진 님</t>
    <phoneticPr fontId="11" type="noConversion"/>
  </si>
  <si>
    <t>이영희 님</t>
    <phoneticPr fontId="11" type="noConversion"/>
  </si>
  <si>
    <t>이덕영 님</t>
    <phoneticPr fontId="11" type="noConversion"/>
  </si>
  <si>
    <t>1. 제과 공용 냉동고 청소 및 정돈</t>
    <phoneticPr fontId="11" type="noConversion"/>
  </si>
  <si>
    <t xml:space="preserve">1. 김유미 사원 찹 스테이크 소스 교육 및 생산 </t>
    <phoneticPr fontId="11" type="noConversion"/>
  </si>
  <si>
    <t>하였습니다.</t>
    <phoneticPr fontId="11" type="noConversion"/>
  </si>
  <si>
    <t>2. 이다영 사원 스페어립 플레이팅 교육 하였습니다.</t>
    <phoneticPr fontId="11" type="noConversion"/>
  </si>
  <si>
    <t>3. 박용수 사원 레시피 작성법 교육 하였습니다.</t>
    <phoneticPr fontId="11" type="noConversion"/>
  </si>
  <si>
    <t xml:space="preserve">  전도금 사용내역 (총 2,600 원)</t>
    <phoneticPr fontId="6" type="noConversion"/>
  </si>
  <si>
    <t>완숙 토마토</t>
    <phoneticPr fontId="11" type="noConversion"/>
  </si>
  <si>
    <t>2013.07.30</t>
    <phoneticPr fontId="6" type="noConversion"/>
  </si>
  <si>
    <t>B.My 샐러드(비프), 치킨 바이트</t>
    <phoneticPr fontId="11" type="noConversion"/>
  </si>
  <si>
    <t>라따뚜이 파스타, 미트볼 파스타, 마레쥬빠</t>
    <phoneticPr fontId="11" type="noConversion"/>
  </si>
  <si>
    <t>웰링턴, 찹스테이크</t>
    <phoneticPr fontId="11" type="noConversion"/>
  </si>
  <si>
    <t>Shrimp Alio</t>
    <phoneticPr fontId="11" type="noConversion"/>
  </si>
  <si>
    <t>Wellinton</t>
    <phoneticPr fontId="11" type="noConversion"/>
  </si>
  <si>
    <t>Wellinton</t>
    <phoneticPr fontId="11" type="noConversion"/>
  </si>
  <si>
    <t>윤동연 님</t>
    <phoneticPr fontId="11" type="noConversion"/>
  </si>
  <si>
    <t>신웅재 님</t>
    <phoneticPr fontId="11" type="noConversion"/>
  </si>
  <si>
    <t>대표님</t>
    <phoneticPr fontId="11" type="noConversion"/>
  </si>
  <si>
    <t>윤숙희 님</t>
    <phoneticPr fontId="11" type="noConversion"/>
  </si>
  <si>
    <t>권영은 님</t>
    <phoneticPr fontId="11" type="noConversion"/>
  </si>
  <si>
    <t>노현미 님</t>
    <phoneticPr fontId="11" type="noConversion"/>
  </si>
  <si>
    <t>김소현 님</t>
    <phoneticPr fontId="11" type="noConversion"/>
  </si>
  <si>
    <t>1. 남, 여 락커 청소를 하였습니다.</t>
    <phoneticPr fontId="11" type="noConversion"/>
  </si>
  <si>
    <t>2. 제과 타르트 시식을 하였습니다.</t>
    <phoneticPr fontId="11" type="noConversion"/>
  </si>
  <si>
    <t xml:space="preserve">3. 우오바, 날치알 크림 파스타 홀시식을 실시 </t>
    <phoneticPr fontId="11" type="noConversion"/>
  </si>
  <si>
    <t>1. 이다영 사원 우오바 이론교육과 실습교육을 통하여 생</t>
    <phoneticPr fontId="11" type="noConversion"/>
  </si>
  <si>
    <t xml:space="preserve">   산하여 홀시식 제공을 하였고, 과일샐러드 드레싱 교육</t>
    <phoneticPr fontId="11" type="noConversion"/>
  </si>
  <si>
    <t xml:space="preserve">   후 생산을 하였습니다.</t>
    <phoneticPr fontId="11" type="noConversion"/>
  </si>
  <si>
    <t>2. 김유미 사원 샤워크림 치즈딥소스의 만드는 방법을 보</t>
    <phoneticPr fontId="11" type="noConversion"/>
  </si>
  <si>
    <t xml:space="preserve">   완수정하여 재교육후 생산 하였습니다.</t>
    <phoneticPr fontId="11" type="noConversion"/>
  </si>
  <si>
    <t xml:space="preserve">  전도금 사용내역 (총 9200 원)</t>
    <phoneticPr fontId="6" type="noConversion"/>
  </si>
  <si>
    <t>임진환 주임 택시비(신사)</t>
    <phoneticPr fontId="11" type="noConversion"/>
  </si>
  <si>
    <t>김윤영, 정말순</t>
    <phoneticPr fontId="11" type="noConversion"/>
  </si>
  <si>
    <t>Flying Fish roe</t>
    <phoneticPr fontId="11" type="noConversion"/>
  </si>
  <si>
    <t>Mare Linguine</t>
    <phoneticPr fontId="11" type="noConversion"/>
  </si>
  <si>
    <t>Spare Ribs</t>
    <phoneticPr fontId="11" type="noConversion"/>
  </si>
  <si>
    <t>런치타임 어린이를 동반한 어머니 모임위주의 고객님과 주</t>
    <phoneticPr fontId="11" type="noConversion"/>
  </si>
  <si>
    <t>변 직장인(법원포함) 고객님 이용해 주셨으며 단품메뉴 판</t>
    <phoneticPr fontId="11" type="noConversion"/>
  </si>
  <si>
    <t>매율이 좋았습니다.</t>
    <phoneticPr fontId="11" type="noConversion"/>
  </si>
  <si>
    <t>디너타임,김소현님 반포4동 성당 모임으로 신부님과 함께</t>
    <phoneticPr fontId="11" type="noConversion"/>
  </si>
  <si>
    <t>이용해 주셨습니다.(삼성카드 10%할인)</t>
    <phoneticPr fontId="11" type="noConversion"/>
  </si>
  <si>
    <t>1. 김재웅 사원 테이블 정리교육</t>
    <phoneticPr fontId="11" type="noConversion"/>
  </si>
  <si>
    <t>코스형태나 단품쉐어하시는 형태 등 모</t>
    <phoneticPr fontId="11" type="noConversion"/>
  </si>
  <si>
    <t>든 상황에 따른 테이블 정리와 Fire 타이</t>
    <phoneticPr fontId="11" type="noConversion"/>
  </si>
  <si>
    <t>밍 이 적절하게 이루어질수 있도록 하였</t>
    <phoneticPr fontId="11" type="noConversion"/>
  </si>
  <si>
    <t>2. 외식상품권 결제 정산부분 재교육 실</t>
    <phoneticPr fontId="11" type="noConversion"/>
  </si>
  <si>
    <t>시 하였습니다.</t>
    <phoneticPr fontId="11" type="noConversion"/>
  </si>
  <si>
    <t>2013.07.31</t>
    <phoneticPr fontId="6" type="noConversion"/>
  </si>
  <si>
    <t xml:space="preserve">  전도금 사용내역 (총  원)</t>
    <phoneticPr fontId="6" type="noConversion"/>
  </si>
  <si>
    <t>pastila</t>
    <phoneticPr fontId="11" type="noConversion"/>
  </si>
  <si>
    <t>서신옥 님</t>
    <phoneticPr fontId="11" type="noConversion"/>
  </si>
  <si>
    <t>주세형 님</t>
    <phoneticPr fontId="11" type="noConversion"/>
  </si>
  <si>
    <t>김윤선 님</t>
    <phoneticPr fontId="11" type="noConversion"/>
  </si>
  <si>
    <t>이현정 님</t>
    <phoneticPr fontId="11" type="noConversion"/>
  </si>
  <si>
    <t>송은희 님</t>
    <phoneticPr fontId="11" type="noConversion"/>
  </si>
  <si>
    <t>1. 월말 재고조사를 하였습니다.</t>
    <phoneticPr fontId="11" type="noConversion"/>
  </si>
  <si>
    <t>2. 8월2일 바비큐 준비 작업을 시작하였습니다.</t>
    <phoneticPr fontId="11" type="noConversion"/>
  </si>
  <si>
    <t>3. 갑오징어 오일 파스타를 테스팅 하였습니다.</t>
    <phoneticPr fontId="11" type="noConversion"/>
  </si>
  <si>
    <t>1. 김유미 사원 개조개 작업하는 방법을 교육하고, 쉬림프</t>
    <phoneticPr fontId="11" type="noConversion"/>
  </si>
  <si>
    <t xml:space="preserve">   알리오 재교육을 실시하였습니다.</t>
    <phoneticPr fontId="11" type="noConversion"/>
  </si>
  <si>
    <t>비트</t>
    <phoneticPr fontId="11" type="noConversion"/>
  </si>
  <si>
    <t>ㅔ</t>
    <phoneticPr fontId="11" type="noConversion"/>
  </si>
  <si>
    <t>Vongole</t>
    <phoneticPr fontId="11" type="noConversion"/>
  </si>
  <si>
    <t>법원</t>
    <phoneticPr fontId="11" type="noConversion"/>
  </si>
  <si>
    <t>런치타임 법원 관계자고객님들과 단골고객님(백림치과,김</t>
    <phoneticPr fontId="11" type="noConversion"/>
  </si>
  <si>
    <t>재경어머니)이용해 주셨으며 단품메뉴 판매율이 좋았습니</t>
    <phoneticPr fontId="11" type="noConversion"/>
  </si>
  <si>
    <t>다. 디너타임또한 단품 메인 메뉴 판매율 높았으며 고객</t>
    <phoneticPr fontId="11" type="noConversion"/>
  </si>
  <si>
    <t>님 반응도 좋았습니다.</t>
    <phoneticPr fontId="11" type="noConversion"/>
  </si>
  <si>
    <t>매칭하며 식자재에 대한 메뉴 교육실시</t>
    <phoneticPr fontId="11" type="noConversion"/>
  </si>
  <si>
    <t>1. 김동희 사원, 오더빌과 제공되는 음식</t>
    <phoneticPr fontId="11" type="noConversion"/>
  </si>
  <si>
    <t>하였으며 서브멘트에 대한 부분 재교육</t>
    <phoneticPr fontId="11" type="noConversion"/>
  </si>
  <si>
    <t>실시하였습니다.</t>
    <phoneticPr fontId="11" type="noConversion"/>
  </si>
  <si>
    <t>퀵배달(케익상자)</t>
    <phoneticPr fontId="11" type="noConversion"/>
  </si>
</sst>
</file>

<file path=xl/styles.xml><?xml version="1.0" encoding="utf-8"?>
<styleSheet xmlns="http://schemas.openxmlformats.org/spreadsheetml/2006/main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12">
    <font>
      <sz val="12"/>
      <color theme="1"/>
      <name val="맑은 고딕"/>
      <family val="2"/>
      <charset val="129"/>
      <scheme val="minor"/>
    </font>
    <font>
      <u/>
      <sz val="12"/>
      <color theme="10"/>
      <name val="맑은 고딕"/>
      <family val="2"/>
      <scheme val="minor"/>
    </font>
    <font>
      <u/>
      <sz val="12"/>
      <color theme="11"/>
      <name val="맑은 고딕"/>
      <family val="2"/>
      <scheme val="minor"/>
    </font>
    <font>
      <b/>
      <sz val="12"/>
      <color theme="1"/>
      <name val="나눔고딕OTF"/>
      <charset val="129"/>
    </font>
    <font>
      <sz val="12"/>
      <color theme="1"/>
      <name val="나눔고딕OTF"/>
      <charset val="129"/>
    </font>
    <font>
      <sz val="12"/>
      <color rgb="FF000000"/>
      <name val="나눔고딕OTF"/>
      <charset val="129"/>
    </font>
    <font>
      <sz val="8"/>
      <name val="맑은 고딕"/>
      <family val="2"/>
      <scheme val="minor"/>
    </font>
    <font>
      <b/>
      <sz val="15"/>
      <color theme="1"/>
      <name val="나눔고딕OTF"/>
      <charset val="129"/>
    </font>
    <font>
      <b/>
      <sz val="12"/>
      <color rgb="FF000000"/>
      <name val="나눔고딕OTF"/>
      <charset val="129"/>
    </font>
    <font>
      <sz val="10"/>
      <color rgb="FF000000"/>
      <name val="나눔고딕OTF"/>
      <charset val="129"/>
    </font>
    <font>
      <sz val="12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1" fontId="10" fillId="0" borderId="0" applyFont="0" applyFill="0" applyBorder="0" applyAlignment="0" applyProtection="0">
      <alignment vertical="center"/>
    </xf>
  </cellStyleXfs>
  <cellXfs count="368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/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4" fillId="0" borderId="6" xfId="0" applyFont="1" applyBorder="1" applyAlignment="1"/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/>
    <xf numFmtId="0" fontId="3" fillId="0" borderId="0" xfId="0" applyFont="1" applyBorder="1" applyAlignment="1">
      <alignment horizontal="left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42" fontId="5" fillId="0" borderId="1" xfId="0" applyNumberFormat="1" applyFont="1" applyBorder="1" applyAlignment="1">
      <alignment horizontal="left"/>
    </xf>
    <xf numFmtId="41" fontId="5" fillId="0" borderId="1" xfId="35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3" fontId="5" fillId="0" borderId="1" xfId="0" applyNumberFormat="1" applyFont="1" applyBorder="1" applyAlignment="1"/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0" fillId="0" borderId="1" xfId="0" applyBorder="1"/>
    <xf numFmtId="41" fontId="5" fillId="0" borderId="1" xfId="35" applyFont="1" applyBorder="1" applyAlignment="1"/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41" fontId="5" fillId="0" borderId="1" xfId="35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20" fontId="0" fillId="0" borderId="0" xfId="0" applyNumberFormat="1"/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41" fontId="5" fillId="0" borderId="1" xfId="35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3" fontId="5" fillId="0" borderId="1" xfId="0" applyNumberFormat="1" applyFont="1" applyBorder="1" applyAlignment="1">
      <alignment horizontal="left"/>
    </xf>
    <xf numFmtId="3" fontId="5" fillId="0" borderId="1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1" fontId="4" fillId="0" borderId="8" xfId="35" applyFont="1" applyBorder="1" applyAlignment="1">
      <alignment horizontal="center"/>
    </xf>
    <xf numFmtId="41" fontId="4" fillId="0" borderId="10" xfId="35" applyFont="1" applyBorder="1" applyAlignment="1">
      <alignment horizontal="center"/>
    </xf>
    <xf numFmtId="41" fontId="4" fillId="0" borderId="8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wrapText="1"/>
    </xf>
    <xf numFmtId="0" fontId="8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wrapText="1"/>
    </xf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1" xfId="0" applyFont="1" applyBorder="1" applyAlignment="1"/>
    <xf numFmtId="0" fontId="4" fillId="3" borderId="1" xfId="0" applyFont="1" applyFill="1" applyBorder="1" applyAlignment="1">
      <alignment horizontal="left" wrapText="1"/>
    </xf>
  </cellXfs>
  <cellStyles count="36">
    <cellStyle name="쉼표 [0]" xfId="35" builtinId="6"/>
    <cellStyle name="열어 본 하이퍼링크" xfId="2" builtinId="9" hidden="1"/>
    <cellStyle name="열어 본 하이퍼링크" xfId="4" builtinId="9" hidden="1"/>
    <cellStyle name="열어 본 하이퍼링크" xfId="6" builtinId="9" hidden="1"/>
    <cellStyle name="열어 본 하이퍼링크" xfId="8" builtinId="9" hidden="1"/>
    <cellStyle name="열어 본 하이퍼링크" xfId="10" builtinId="9" hidden="1"/>
    <cellStyle name="열어 본 하이퍼링크" xfId="12" builtinId="9" hidden="1"/>
    <cellStyle name="열어 본 하이퍼링크" xfId="14" builtinId="9" hidden="1"/>
    <cellStyle name="열어 본 하이퍼링크" xfId="16" builtinId="9" hidden="1"/>
    <cellStyle name="열어 본 하이퍼링크" xfId="18" builtinId="9" hidden="1"/>
    <cellStyle name="열어 본 하이퍼링크" xfId="20" builtinId="9" hidden="1"/>
    <cellStyle name="열어 본 하이퍼링크" xfId="22" builtinId="9" hidden="1"/>
    <cellStyle name="열어 본 하이퍼링크" xfId="24" builtinId="9" hidden="1"/>
    <cellStyle name="열어 본 하이퍼링크" xfId="26" builtinId="9" hidden="1"/>
    <cellStyle name="열어 본 하이퍼링크" xfId="28" builtinId="9" hidden="1"/>
    <cellStyle name="열어 본 하이퍼링크" xfId="30" builtinId="9" hidden="1"/>
    <cellStyle name="열어 본 하이퍼링크" xfId="32" builtinId="9" hidden="1"/>
    <cellStyle name="열어 본 하이퍼링크" xfId="34" builtinId="9" hidden="1"/>
    <cellStyle name="표준" xfId="0" builtinId="0"/>
    <cellStyle name="하이퍼링크" xfId="1" builtinId="8" hidden="1"/>
    <cellStyle name="하이퍼링크" xfId="3" builtinId="8" hidden="1"/>
    <cellStyle name="하이퍼링크" xfId="5" builtinId="8" hidden="1"/>
    <cellStyle name="하이퍼링크" xfId="7" builtinId="8" hidden="1"/>
    <cellStyle name="하이퍼링크" xfId="9" builtinId="8" hidden="1"/>
    <cellStyle name="하이퍼링크" xfId="11" builtinId="8" hidden="1"/>
    <cellStyle name="하이퍼링크" xfId="13" builtinId="8" hidden="1"/>
    <cellStyle name="하이퍼링크" xfId="15" builtinId="8" hidden="1"/>
    <cellStyle name="하이퍼링크" xfId="17" builtinId="8" hidden="1"/>
    <cellStyle name="하이퍼링크" xfId="19" builtinId="8" hidden="1"/>
    <cellStyle name="하이퍼링크" xfId="21" builtinId="8" hidden="1"/>
    <cellStyle name="하이퍼링크" xfId="23" builtinId="8" hidden="1"/>
    <cellStyle name="하이퍼링크" xfId="25" builtinId="8" hidden="1"/>
    <cellStyle name="하이퍼링크" xfId="27" builtinId="8" hidden="1"/>
    <cellStyle name="하이퍼링크" xfId="29" builtinId="8" hidden="1"/>
    <cellStyle name="하이퍼링크" xfId="31" builtinId="8" hidden="1"/>
    <cellStyle name="하이퍼링크" xfId="33" builtinId="8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H53"/>
  <sheetViews>
    <sheetView topLeftCell="A10" zoomScale="85" zoomScaleNormal="85" zoomScalePageLayoutView="150" workbookViewId="0">
      <selection activeCell="E8" sqref="E8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12" t="s">
        <v>25</v>
      </c>
      <c r="B1" s="312"/>
      <c r="C1" s="312"/>
      <c r="D1" s="312"/>
      <c r="E1" s="312"/>
      <c r="F1" s="312"/>
      <c r="G1" s="312"/>
    </row>
    <row r="2" spans="1:8" ht="20.100000000000001" customHeight="1">
      <c r="A2" s="4" t="s">
        <v>27</v>
      </c>
      <c r="B2" s="313" t="s">
        <v>28</v>
      </c>
      <c r="C2" s="314"/>
      <c r="D2" s="4" t="s">
        <v>1</v>
      </c>
      <c r="E2" s="13" t="s">
        <v>51</v>
      </c>
      <c r="F2" s="1" t="s">
        <v>0</v>
      </c>
      <c r="G2" s="2"/>
    </row>
    <row r="3" spans="1:8" ht="24" customHeight="1">
      <c r="A3" s="292" t="s">
        <v>16</v>
      </c>
      <c r="B3" s="292"/>
      <c r="C3" s="292"/>
      <c r="D3" s="307" t="s">
        <v>17</v>
      </c>
      <c r="E3" s="8" t="s">
        <v>26</v>
      </c>
      <c r="F3" s="8"/>
      <c r="G3" s="328"/>
      <c r="H3" s="328"/>
    </row>
    <row r="4" spans="1:8" ht="18.95" customHeight="1">
      <c r="A4" s="4" t="s">
        <v>2</v>
      </c>
      <c r="B4" s="315">
        <v>1292850</v>
      </c>
      <c r="C4" s="316"/>
      <c r="D4" s="308"/>
      <c r="E4" s="324"/>
      <c r="F4" s="325"/>
      <c r="G4" s="326"/>
    </row>
    <row r="5" spans="1:8" ht="23.1" customHeight="1">
      <c r="A5" s="4" t="s">
        <v>3</v>
      </c>
      <c r="B5" s="317">
        <f>B6-B4</f>
        <v>1860100</v>
      </c>
      <c r="C5" s="311"/>
      <c r="D5" s="308"/>
      <c r="E5" s="327"/>
      <c r="F5" s="328"/>
      <c r="G5" s="329"/>
    </row>
    <row r="6" spans="1:8" ht="21.95" customHeight="1">
      <c r="A6" s="4" t="s">
        <v>4</v>
      </c>
      <c r="B6" s="315">
        <v>3152950</v>
      </c>
      <c r="C6" s="316"/>
      <c r="D6" s="308"/>
      <c r="E6" s="330"/>
      <c r="F6" s="331"/>
      <c r="G6" s="332"/>
    </row>
    <row r="7" spans="1:8" ht="27.95" customHeight="1">
      <c r="A7" s="6" t="s">
        <v>15</v>
      </c>
      <c r="B7" s="6"/>
      <c r="C7" s="6"/>
      <c r="D7" s="7"/>
      <c r="E7" s="10"/>
      <c r="F7" s="10"/>
      <c r="G7" s="10"/>
    </row>
    <row r="8" spans="1:8" ht="17.100000000000001" customHeight="1">
      <c r="A8" s="318" t="s">
        <v>5</v>
      </c>
      <c r="B8" s="2" t="s">
        <v>52</v>
      </c>
      <c r="C8" s="2">
        <v>22</v>
      </c>
      <c r="D8" s="321" t="s">
        <v>6</v>
      </c>
      <c r="E8" s="3" t="s">
        <v>55</v>
      </c>
      <c r="F8" s="1"/>
      <c r="G8" s="11"/>
    </row>
    <row r="9" spans="1:8" ht="20.100000000000001" customHeight="1">
      <c r="A9" s="319"/>
      <c r="B9" s="2" t="s">
        <v>53</v>
      </c>
      <c r="C9" s="2">
        <v>8</v>
      </c>
      <c r="D9" s="322"/>
      <c r="E9" s="3" t="s">
        <v>56</v>
      </c>
      <c r="F9" s="1"/>
      <c r="G9" s="1"/>
    </row>
    <row r="10" spans="1:8" ht="18" customHeight="1">
      <c r="A10" s="319"/>
      <c r="B10" s="2" t="s">
        <v>54</v>
      </c>
      <c r="C10" s="2">
        <v>5</v>
      </c>
      <c r="D10" s="322"/>
      <c r="E10" s="3" t="s">
        <v>57</v>
      </c>
      <c r="F10" s="1"/>
      <c r="G10" s="1"/>
    </row>
    <row r="11" spans="1:8" ht="17.100000000000001" customHeight="1">
      <c r="A11" s="320"/>
      <c r="B11" s="2"/>
      <c r="C11" s="2"/>
      <c r="D11" s="323"/>
      <c r="E11" s="3" t="s">
        <v>58</v>
      </c>
      <c r="F11" s="1"/>
      <c r="G11" s="1"/>
    </row>
    <row r="12" spans="1:8" ht="27.95" customHeight="1">
      <c r="A12" s="6" t="s">
        <v>22</v>
      </c>
      <c r="B12" s="6"/>
      <c r="C12" s="6"/>
      <c r="D12" s="6"/>
      <c r="E12" s="7"/>
      <c r="F12" s="7"/>
      <c r="G12" s="5"/>
    </row>
    <row r="13" spans="1:8" ht="18.95" customHeight="1">
      <c r="A13" s="2"/>
      <c r="B13" s="1" t="s">
        <v>8</v>
      </c>
      <c r="C13" s="1" t="s">
        <v>11</v>
      </c>
      <c r="D13" s="1" t="s">
        <v>12</v>
      </c>
      <c r="E13" s="309" t="s">
        <v>13</v>
      </c>
      <c r="F13" s="310"/>
      <c r="G13" s="311"/>
    </row>
    <row r="14" spans="1:8" ht="17.100000000000001" customHeight="1">
      <c r="A14" s="304" t="s">
        <v>9</v>
      </c>
      <c r="B14" s="14">
        <v>0.4375</v>
      </c>
      <c r="C14" s="12" t="s">
        <v>29</v>
      </c>
      <c r="D14" s="12">
        <v>3</v>
      </c>
      <c r="E14" s="309"/>
      <c r="F14" s="310"/>
      <c r="G14" s="311"/>
    </row>
    <row r="15" spans="1:8" ht="18.95" customHeight="1">
      <c r="A15" s="333"/>
      <c r="B15" s="14">
        <v>0.4375</v>
      </c>
      <c r="C15" s="12" t="s">
        <v>30</v>
      </c>
      <c r="D15" s="12">
        <v>3</v>
      </c>
      <c r="E15" s="309"/>
      <c r="F15" s="310"/>
      <c r="G15" s="311"/>
    </row>
    <row r="16" spans="1:8" ht="18.95" customHeight="1">
      <c r="A16" s="333"/>
      <c r="B16" s="14">
        <v>0.45833333333333331</v>
      </c>
      <c r="C16" s="12" t="s">
        <v>31</v>
      </c>
      <c r="D16" s="12">
        <v>2</v>
      </c>
      <c r="E16" s="309"/>
      <c r="F16" s="310"/>
      <c r="G16" s="311"/>
    </row>
    <row r="17" spans="1:7" ht="18.95" customHeight="1">
      <c r="A17" s="333"/>
      <c r="B17" s="14">
        <v>0.52083333333333337</v>
      </c>
      <c r="C17" s="12" t="s">
        <v>32</v>
      </c>
      <c r="D17" s="12">
        <v>4</v>
      </c>
      <c r="E17" s="309"/>
      <c r="F17" s="310"/>
      <c r="G17" s="311"/>
    </row>
    <row r="18" spans="1:7" ht="18.95" customHeight="1">
      <c r="A18" s="305"/>
      <c r="B18" s="12"/>
      <c r="C18" s="12"/>
      <c r="D18" s="12"/>
      <c r="E18" s="309"/>
      <c r="F18" s="310"/>
      <c r="G18" s="311"/>
    </row>
    <row r="19" spans="1:7" ht="20.100000000000001" customHeight="1">
      <c r="A19" s="306" t="s">
        <v>10</v>
      </c>
      <c r="B19" s="14">
        <v>0.29166666666666669</v>
      </c>
      <c r="C19" s="12" t="s">
        <v>33</v>
      </c>
      <c r="D19" s="12">
        <v>22</v>
      </c>
      <c r="E19" s="291"/>
      <c r="F19" s="291"/>
      <c r="G19" s="291"/>
    </row>
    <row r="20" spans="1:7" ht="21" customHeight="1">
      <c r="A20" s="306"/>
      <c r="B20" s="12"/>
      <c r="C20" s="12"/>
      <c r="D20" s="12"/>
      <c r="E20" s="291"/>
      <c r="F20" s="291"/>
      <c r="G20" s="291"/>
    </row>
    <row r="21" spans="1:7" ht="18.95" customHeight="1">
      <c r="A21" s="306"/>
      <c r="B21" s="12"/>
      <c r="C21" s="12"/>
      <c r="D21" s="12"/>
      <c r="E21" s="291"/>
      <c r="F21" s="291"/>
      <c r="G21" s="291"/>
    </row>
    <row r="22" spans="1:7" ht="18.95" customHeight="1">
      <c r="A22" s="306"/>
      <c r="B22" s="12"/>
      <c r="C22" s="12"/>
      <c r="D22" s="12"/>
      <c r="E22" s="291"/>
      <c r="F22" s="291"/>
      <c r="G22" s="291"/>
    </row>
    <row r="23" spans="1:7" ht="21.95" customHeight="1">
      <c r="A23" s="306"/>
      <c r="B23" s="12"/>
      <c r="C23" s="12"/>
      <c r="D23" s="12"/>
      <c r="E23" s="291"/>
      <c r="F23" s="291"/>
      <c r="G23" s="291"/>
    </row>
    <row r="24" spans="1:7" ht="26.1" customHeight="1">
      <c r="A24" s="292" t="s">
        <v>21</v>
      </c>
      <c r="B24" s="292"/>
      <c r="C24" s="292"/>
      <c r="D24" s="292"/>
      <c r="E24" s="292"/>
      <c r="F24" s="292"/>
      <c r="G24" s="292"/>
    </row>
    <row r="25" spans="1:7" ht="18.95" customHeight="1">
      <c r="A25" s="306" t="s">
        <v>14</v>
      </c>
      <c r="B25" s="299" t="s">
        <v>39</v>
      </c>
      <c r="C25" s="299"/>
      <c r="D25" s="306" t="s">
        <v>7</v>
      </c>
      <c r="E25" s="293" t="s">
        <v>46</v>
      </c>
      <c r="F25" s="294"/>
      <c r="G25" s="295"/>
    </row>
    <row r="26" spans="1:7" ht="18" customHeight="1">
      <c r="A26" s="306"/>
      <c r="B26" s="300" t="s">
        <v>40</v>
      </c>
      <c r="C26" s="300"/>
      <c r="D26" s="306"/>
      <c r="E26" s="301" t="s">
        <v>47</v>
      </c>
      <c r="F26" s="302"/>
      <c r="G26" s="303"/>
    </row>
    <row r="27" spans="1:7" ht="18" customHeight="1">
      <c r="A27" s="306"/>
      <c r="B27" s="300" t="s">
        <v>35</v>
      </c>
      <c r="C27" s="300"/>
      <c r="D27" s="306"/>
      <c r="E27" s="301" t="s">
        <v>48</v>
      </c>
      <c r="F27" s="302"/>
      <c r="G27" s="303"/>
    </row>
    <row r="28" spans="1:7" ht="18" customHeight="1">
      <c r="A28" s="306"/>
      <c r="B28" s="300" t="s">
        <v>36</v>
      </c>
      <c r="C28" s="300"/>
      <c r="D28" s="306"/>
      <c r="E28" s="301" t="s">
        <v>49</v>
      </c>
      <c r="F28" s="302"/>
      <c r="G28" s="303"/>
    </row>
    <row r="29" spans="1:7" ht="18.95" customHeight="1">
      <c r="A29" s="306"/>
      <c r="B29" s="334" t="s">
        <v>38</v>
      </c>
      <c r="C29" s="334"/>
      <c r="D29" s="306"/>
      <c r="E29" s="301" t="s">
        <v>50</v>
      </c>
      <c r="F29" s="302"/>
      <c r="G29" s="303"/>
    </row>
    <row r="30" spans="1:7" ht="24" customHeight="1">
      <c r="A30" s="290" t="s">
        <v>18</v>
      </c>
      <c r="B30" s="290"/>
      <c r="C30" s="290"/>
      <c r="D30" s="290"/>
      <c r="E30" s="290"/>
      <c r="F30" s="290"/>
      <c r="G30" s="290"/>
    </row>
    <row r="31" spans="1:7" ht="27" customHeight="1">
      <c r="A31" s="304" t="s">
        <v>14</v>
      </c>
      <c r="B31" s="293" t="s">
        <v>34</v>
      </c>
      <c r="C31" s="295"/>
      <c r="D31" s="304" t="s">
        <v>7</v>
      </c>
      <c r="E31" s="293" t="s">
        <v>45</v>
      </c>
      <c r="F31" s="294"/>
      <c r="G31" s="295"/>
    </row>
    <row r="32" spans="1:7" ht="15.95" customHeight="1">
      <c r="A32" s="305"/>
      <c r="B32" s="296"/>
      <c r="C32" s="298"/>
      <c r="D32" s="305"/>
      <c r="E32" s="296"/>
      <c r="F32" s="297"/>
      <c r="G32" s="298"/>
    </row>
    <row r="33" spans="1:7" ht="27" customHeight="1">
      <c r="A33" s="290" t="s">
        <v>23</v>
      </c>
      <c r="B33" s="290"/>
      <c r="C33" s="290"/>
      <c r="D33" s="290"/>
      <c r="E33" s="290"/>
      <c r="F33" s="290"/>
      <c r="G33" s="290"/>
    </row>
    <row r="34" spans="1:7" ht="20.100000000000001" customHeight="1">
      <c r="A34" s="304" t="s">
        <v>14</v>
      </c>
      <c r="B34" s="346" t="s">
        <v>37</v>
      </c>
      <c r="C34" s="346"/>
      <c r="D34" s="346"/>
      <c r="E34" s="304" t="s">
        <v>7</v>
      </c>
      <c r="F34" s="300"/>
      <c r="G34" s="300"/>
    </row>
    <row r="35" spans="1:7" ht="15" customHeight="1">
      <c r="A35" s="333"/>
      <c r="B35" s="346" t="s">
        <v>44</v>
      </c>
      <c r="C35" s="346"/>
      <c r="D35" s="346"/>
      <c r="E35" s="333"/>
      <c r="F35" s="300"/>
      <c r="G35" s="300"/>
    </row>
    <row r="36" spans="1:7" ht="15.95" customHeight="1">
      <c r="A36" s="333"/>
      <c r="B36" s="346"/>
      <c r="C36" s="346"/>
      <c r="D36" s="346"/>
      <c r="E36" s="333"/>
      <c r="F36" s="300"/>
      <c r="G36" s="300"/>
    </row>
    <row r="37" spans="1:7" ht="15.95" customHeight="1">
      <c r="A37" s="333"/>
      <c r="B37" s="346"/>
      <c r="C37" s="346"/>
      <c r="D37" s="346"/>
      <c r="E37" s="333"/>
      <c r="F37" s="300"/>
      <c r="G37" s="300"/>
    </row>
    <row r="38" spans="1:7" ht="18" customHeight="1">
      <c r="A38" s="333"/>
      <c r="B38" s="346"/>
      <c r="C38" s="346"/>
      <c r="D38" s="346"/>
      <c r="E38" s="333"/>
      <c r="F38" s="300"/>
      <c r="G38" s="300"/>
    </row>
    <row r="39" spans="1:7" ht="15.95" customHeight="1">
      <c r="A39" s="305"/>
      <c r="B39" s="346"/>
      <c r="C39" s="346"/>
      <c r="D39" s="346"/>
      <c r="E39" s="305"/>
      <c r="F39" s="300"/>
      <c r="G39" s="300"/>
    </row>
    <row r="40" spans="1:7" ht="24" customHeight="1">
      <c r="A40" s="335" t="s">
        <v>41</v>
      </c>
      <c r="B40" s="335"/>
      <c r="C40" s="335"/>
      <c r="D40" s="335"/>
      <c r="E40" s="335"/>
      <c r="F40" s="335"/>
      <c r="G40" s="335"/>
    </row>
    <row r="41" spans="1:7" ht="27" customHeight="1">
      <c r="A41" s="339" t="s">
        <v>14</v>
      </c>
      <c r="B41" s="9" t="s">
        <v>19</v>
      </c>
      <c r="C41" s="9" t="s">
        <v>20</v>
      </c>
      <c r="D41" s="339" t="s">
        <v>7</v>
      </c>
      <c r="E41" s="9" t="s">
        <v>19</v>
      </c>
      <c r="F41" s="342" t="s">
        <v>20</v>
      </c>
      <c r="G41" s="343"/>
    </row>
    <row r="42" spans="1:7" ht="15.95" customHeight="1">
      <c r="A42" s="340"/>
      <c r="B42" s="25">
        <v>4200</v>
      </c>
      <c r="C42" s="15" t="s">
        <v>42</v>
      </c>
      <c r="D42" s="340"/>
      <c r="E42" s="25">
        <v>90000</v>
      </c>
      <c r="F42" s="345" t="s">
        <v>43</v>
      </c>
      <c r="G42" s="345"/>
    </row>
    <row r="43" spans="1:7" ht="20.100000000000001" customHeight="1">
      <c r="A43" s="340"/>
      <c r="B43" s="15"/>
      <c r="C43" s="15"/>
      <c r="D43" s="340"/>
      <c r="E43" s="24"/>
      <c r="F43" s="345"/>
      <c r="G43" s="345"/>
    </row>
    <row r="44" spans="1:7" ht="18" customHeight="1">
      <c r="A44" s="341"/>
      <c r="B44" s="15"/>
      <c r="C44" s="15"/>
      <c r="D44" s="344"/>
      <c r="E44" s="24"/>
      <c r="F44" s="345"/>
      <c r="G44" s="345"/>
    </row>
    <row r="45" spans="1:7" ht="24" customHeight="1">
      <c r="A45" s="335" t="s">
        <v>24</v>
      </c>
      <c r="B45" s="335"/>
      <c r="C45" s="335"/>
      <c r="D45" s="335"/>
      <c r="E45" s="335"/>
      <c r="F45" s="335"/>
      <c r="G45" s="335"/>
    </row>
    <row r="46" spans="1:7" ht="54.95" customHeight="1">
      <c r="A46" s="336"/>
      <c r="B46" s="337"/>
      <c r="C46" s="337"/>
      <c r="D46" s="337"/>
      <c r="E46" s="337"/>
      <c r="F46" s="337"/>
      <c r="G46" s="338"/>
    </row>
    <row r="47" spans="1:7" ht="15.95" customHeight="1"/>
    <row r="48" spans="1:7" ht="15" customHeight="1"/>
    <row r="49" spans="3:3" ht="15" customHeight="1"/>
    <row r="50" spans="3:3" ht="15" customHeight="1">
      <c r="C50" t="s">
        <v>17</v>
      </c>
    </row>
    <row r="51" spans="3:3" ht="15" customHeight="1"/>
    <row r="52" spans="3:3" ht="15" customHeight="1"/>
    <row r="53" spans="3:3" ht="15" customHeight="1"/>
  </sheetData>
  <mergeCells count="66">
    <mergeCell ref="A40:G40"/>
    <mergeCell ref="A34:A39"/>
    <mergeCell ref="E34:E39"/>
    <mergeCell ref="B36:D36"/>
    <mergeCell ref="B39:D39"/>
    <mergeCell ref="B37:D37"/>
    <mergeCell ref="B38:D38"/>
    <mergeCell ref="B34:D34"/>
    <mergeCell ref="B35:D35"/>
    <mergeCell ref="F39:G39"/>
    <mergeCell ref="F34:G34"/>
    <mergeCell ref="F35:G35"/>
    <mergeCell ref="F36:G36"/>
    <mergeCell ref="F37:G37"/>
    <mergeCell ref="F38:G38"/>
    <mergeCell ref="A45:G45"/>
    <mergeCell ref="A46:G46"/>
    <mergeCell ref="A41:A44"/>
    <mergeCell ref="F41:G41"/>
    <mergeCell ref="D41:D44"/>
    <mergeCell ref="F44:G44"/>
    <mergeCell ref="F42:G42"/>
    <mergeCell ref="F43:G43"/>
    <mergeCell ref="E19:G19"/>
    <mergeCell ref="E20:G20"/>
    <mergeCell ref="E21:G21"/>
    <mergeCell ref="E22:G22"/>
    <mergeCell ref="E16:G16"/>
    <mergeCell ref="E17:G17"/>
    <mergeCell ref="B27:C27"/>
    <mergeCell ref="B28:C28"/>
    <mergeCell ref="B29:C29"/>
    <mergeCell ref="A30:G30"/>
    <mergeCell ref="E29:G29"/>
    <mergeCell ref="D3:D6"/>
    <mergeCell ref="E13:G13"/>
    <mergeCell ref="E14:G14"/>
    <mergeCell ref="E18:G18"/>
    <mergeCell ref="A1:G1"/>
    <mergeCell ref="B2:C2"/>
    <mergeCell ref="B4:C4"/>
    <mergeCell ref="B5:C5"/>
    <mergeCell ref="A8:A11"/>
    <mergeCell ref="D8:D11"/>
    <mergeCell ref="E4:G6"/>
    <mergeCell ref="G3:H3"/>
    <mergeCell ref="B6:C6"/>
    <mergeCell ref="A14:A18"/>
    <mergeCell ref="A3:C3"/>
    <mergeCell ref="E15:G15"/>
    <mergeCell ref="A33:G33"/>
    <mergeCell ref="E23:G23"/>
    <mergeCell ref="A24:G24"/>
    <mergeCell ref="E31:G32"/>
    <mergeCell ref="B31:C32"/>
    <mergeCell ref="B25:C25"/>
    <mergeCell ref="B26:C26"/>
    <mergeCell ref="E25:G25"/>
    <mergeCell ref="E26:G26"/>
    <mergeCell ref="E27:G27"/>
    <mergeCell ref="E28:G28"/>
    <mergeCell ref="A31:A32"/>
    <mergeCell ref="D31:D32"/>
    <mergeCell ref="A25:A29"/>
    <mergeCell ref="D25:D29"/>
    <mergeCell ref="A19:A23"/>
  </mergeCells>
  <phoneticPr fontId="6" type="noConversion"/>
  <pageMargins left="0.75000000000000011" right="0.75000000000000011" top="1" bottom="1" header="0.5" footer="0.5"/>
  <pageSetup paperSize="9" scale="69" orientation="portrait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8"/>
  <sheetViews>
    <sheetView zoomScale="85" zoomScaleNormal="85" zoomScalePageLayoutView="150" workbookViewId="0">
      <selection activeCell="E10" sqref="E10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12" t="s">
        <v>25</v>
      </c>
      <c r="B1" s="312"/>
      <c r="C1" s="312"/>
      <c r="D1" s="312"/>
      <c r="E1" s="312"/>
      <c r="F1" s="312"/>
      <c r="G1" s="312"/>
    </row>
    <row r="2" spans="1:8" ht="20.100000000000001" customHeight="1">
      <c r="A2" s="108" t="s">
        <v>27</v>
      </c>
      <c r="B2" s="313" t="s">
        <v>313</v>
      </c>
      <c r="C2" s="314"/>
      <c r="D2" s="108" t="s">
        <v>1</v>
      </c>
      <c r="E2" s="108" t="s">
        <v>245</v>
      </c>
      <c r="F2" s="106" t="s">
        <v>0</v>
      </c>
      <c r="G2" s="2"/>
    </row>
    <row r="3" spans="1:8" ht="24" customHeight="1">
      <c r="A3" s="292" t="s">
        <v>16</v>
      </c>
      <c r="B3" s="292"/>
      <c r="C3" s="292"/>
      <c r="D3" s="307" t="s">
        <v>17</v>
      </c>
      <c r="E3" s="107" t="s">
        <v>26</v>
      </c>
      <c r="F3" s="107"/>
      <c r="G3" s="328"/>
      <c r="H3" s="328"/>
    </row>
    <row r="4" spans="1:8" ht="18.95" customHeight="1">
      <c r="A4" s="108" t="s">
        <v>2</v>
      </c>
      <c r="B4" s="315">
        <v>1433500</v>
      </c>
      <c r="C4" s="316"/>
      <c r="D4" s="308"/>
      <c r="E4" s="318" t="s">
        <v>188</v>
      </c>
      <c r="F4" s="355"/>
      <c r="G4" s="356"/>
    </row>
    <row r="5" spans="1:8" ht="23.1" customHeight="1">
      <c r="A5" s="108" t="s">
        <v>3</v>
      </c>
      <c r="B5" s="317">
        <v>1210820</v>
      </c>
      <c r="C5" s="311"/>
      <c r="D5" s="308"/>
      <c r="E5" s="319" t="s">
        <v>187</v>
      </c>
      <c r="F5" s="351"/>
      <c r="G5" s="352"/>
    </row>
    <row r="6" spans="1:8" ht="21.95" customHeight="1">
      <c r="A6" s="108" t="s">
        <v>4</v>
      </c>
      <c r="B6" s="315">
        <v>2644320</v>
      </c>
      <c r="C6" s="316"/>
      <c r="D6" s="308"/>
      <c r="E6" s="320" t="s">
        <v>189</v>
      </c>
      <c r="F6" s="353"/>
      <c r="G6" s="354"/>
    </row>
    <row r="7" spans="1:8" ht="27.95" customHeight="1">
      <c r="A7" s="105" t="s">
        <v>15</v>
      </c>
      <c r="B7" s="105"/>
      <c r="C7" s="105"/>
      <c r="D7" s="7"/>
      <c r="E7" s="10"/>
      <c r="F7" s="10"/>
      <c r="G7" s="10"/>
    </row>
    <row r="8" spans="1:8" ht="17.100000000000001" customHeight="1">
      <c r="A8" s="318" t="s">
        <v>5</v>
      </c>
      <c r="B8" s="2" t="s">
        <v>211</v>
      </c>
      <c r="C8" s="2">
        <v>4</v>
      </c>
      <c r="D8" s="321" t="s">
        <v>6</v>
      </c>
      <c r="E8" s="3" t="s">
        <v>352</v>
      </c>
      <c r="F8" s="106"/>
      <c r="G8" s="11"/>
    </row>
    <row r="9" spans="1:8" ht="20.100000000000001" customHeight="1">
      <c r="A9" s="319"/>
      <c r="B9" s="2" t="s">
        <v>297</v>
      </c>
      <c r="C9" s="2">
        <v>5</v>
      </c>
      <c r="D9" s="322"/>
      <c r="E9" s="3" t="s">
        <v>301</v>
      </c>
      <c r="F9" s="106"/>
      <c r="G9" s="106"/>
    </row>
    <row r="10" spans="1:8" ht="18" customHeight="1">
      <c r="A10" s="319"/>
      <c r="B10" s="2" t="s">
        <v>298</v>
      </c>
      <c r="C10" s="2">
        <v>4</v>
      </c>
      <c r="D10" s="322"/>
      <c r="E10" s="3" t="s">
        <v>353</v>
      </c>
      <c r="F10" s="106"/>
      <c r="G10" s="106"/>
    </row>
    <row r="11" spans="1:8" ht="17.100000000000001" customHeight="1">
      <c r="A11" s="320"/>
      <c r="B11" s="2" t="s">
        <v>299</v>
      </c>
      <c r="C11" s="2">
        <v>6</v>
      </c>
      <c r="D11" s="323"/>
      <c r="E11" s="3"/>
      <c r="F11" s="106"/>
      <c r="G11" s="106"/>
    </row>
    <row r="12" spans="1:8" ht="27.95" customHeight="1">
      <c r="A12" s="105" t="s">
        <v>22</v>
      </c>
      <c r="B12" s="105"/>
      <c r="C12" s="105"/>
      <c r="D12" s="105"/>
      <c r="E12" s="7"/>
      <c r="F12" s="7"/>
      <c r="G12" s="112"/>
    </row>
    <row r="13" spans="1:8" ht="18.95" customHeight="1">
      <c r="A13" s="2"/>
      <c r="B13" s="106" t="s">
        <v>8</v>
      </c>
      <c r="C13" s="106" t="s">
        <v>11</v>
      </c>
      <c r="D13" s="106" t="s">
        <v>12</v>
      </c>
      <c r="E13" s="309" t="s">
        <v>13</v>
      </c>
      <c r="F13" s="310"/>
      <c r="G13" s="311"/>
    </row>
    <row r="14" spans="1:8" ht="17.100000000000001" customHeight="1">
      <c r="A14" s="304" t="s">
        <v>9</v>
      </c>
      <c r="B14" s="14">
        <v>4.1666666666666664E-2</v>
      </c>
      <c r="C14" s="108" t="s">
        <v>302</v>
      </c>
      <c r="D14" s="108">
        <v>11</v>
      </c>
      <c r="E14" s="309"/>
      <c r="F14" s="310"/>
      <c r="G14" s="311"/>
    </row>
    <row r="15" spans="1:8" ht="18.95" customHeight="1">
      <c r="A15" s="333"/>
      <c r="B15" s="14">
        <v>0.5</v>
      </c>
      <c r="C15" s="108" t="s">
        <v>275</v>
      </c>
      <c r="D15" s="108">
        <v>3</v>
      </c>
      <c r="E15" s="309" t="s">
        <v>303</v>
      </c>
      <c r="F15" s="310"/>
      <c r="G15" s="311"/>
    </row>
    <row r="16" spans="1:8" ht="18.95" customHeight="1">
      <c r="A16" s="333"/>
      <c r="B16" s="14">
        <v>0.4375</v>
      </c>
      <c r="C16" s="108" t="s">
        <v>276</v>
      </c>
      <c r="D16" s="108">
        <v>6</v>
      </c>
      <c r="E16" s="309"/>
      <c r="F16" s="310"/>
      <c r="G16" s="311"/>
    </row>
    <row r="17" spans="1:7" ht="18.95" customHeight="1">
      <c r="A17" s="333"/>
      <c r="B17" s="14">
        <v>0.375</v>
      </c>
      <c r="C17" s="108" t="s">
        <v>277</v>
      </c>
      <c r="D17" s="108">
        <v>3</v>
      </c>
      <c r="E17" s="309"/>
      <c r="F17" s="310"/>
      <c r="G17" s="311"/>
    </row>
    <row r="18" spans="1:7" ht="18.95" customHeight="1">
      <c r="A18" s="333"/>
      <c r="B18" s="14">
        <v>0.5</v>
      </c>
      <c r="C18" s="108" t="s">
        <v>278</v>
      </c>
      <c r="D18" s="108">
        <v>6</v>
      </c>
      <c r="E18" s="109"/>
      <c r="F18" s="110"/>
      <c r="G18" s="111"/>
    </row>
    <row r="19" spans="1:7" ht="18.95" customHeight="1">
      <c r="A19" s="333"/>
      <c r="B19" s="14">
        <v>0.5</v>
      </c>
      <c r="C19" s="108" t="s">
        <v>279</v>
      </c>
      <c r="D19" s="108">
        <v>4</v>
      </c>
      <c r="E19" s="109"/>
      <c r="F19" s="110"/>
      <c r="G19" s="111"/>
    </row>
    <row r="20" spans="1:7" ht="18.95" customHeight="1">
      <c r="A20" s="333"/>
      <c r="B20" s="14">
        <v>0.39583333333333331</v>
      </c>
      <c r="C20" s="108" t="s">
        <v>280</v>
      </c>
      <c r="D20" s="108">
        <v>3</v>
      </c>
      <c r="E20" s="109"/>
      <c r="F20" s="110"/>
      <c r="G20" s="111"/>
    </row>
    <row r="21" spans="1:7" ht="18.95" customHeight="1">
      <c r="A21" s="305"/>
      <c r="B21" s="125"/>
      <c r="C21" s="108" t="s">
        <v>281</v>
      </c>
      <c r="D21" s="108">
        <v>2</v>
      </c>
      <c r="E21" s="309" t="s">
        <v>304</v>
      </c>
      <c r="F21" s="310"/>
      <c r="G21" s="311"/>
    </row>
    <row r="22" spans="1:7" ht="20.100000000000001" customHeight="1">
      <c r="A22" s="306" t="s">
        <v>10</v>
      </c>
      <c r="B22" s="14">
        <v>0.33333333333333331</v>
      </c>
      <c r="C22" s="108" t="s">
        <v>282</v>
      </c>
      <c r="D22" s="108">
        <v>3</v>
      </c>
      <c r="E22" s="291"/>
      <c r="F22" s="291"/>
      <c r="G22" s="291"/>
    </row>
    <row r="23" spans="1:7" ht="21" customHeight="1">
      <c r="A23" s="306"/>
      <c r="B23" s="14"/>
      <c r="C23" s="108"/>
      <c r="D23" s="108"/>
      <c r="E23" s="291"/>
      <c r="F23" s="291"/>
      <c r="G23" s="291"/>
    </row>
    <row r="24" spans="1:7" ht="18.95" customHeight="1">
      <c r="A24" s="306"/>
      <c r="B24" s="108"/>
      <c r="C24" s="108"/>
      <c r="D24" s="108"/>
      <c r="E24" s="291"/>
      <c r="F24" s="291"/>
      <c r="G24" s="291"/>
    </row>
    <row r="25" spans="1:7" ht="18.95" customHeight="1">
      <c r="A25" s="306"/>
      <c r="B25" s="108"/>
      <c r="C25" s="108"/>
      <c r="D25" s="108"/>
      <c r="E25" s="291"/>
      <c r="F25" s="291"/>
      <c r="G25" s="291"/>
    </row>
    <row r="26" spans="1:7" ht="21.95" customHeight="1">
      <c r="A26" s="306"/>
      <c r="B26" s="108"/>
      <c r="C26" s="108"/>
      <c r="D26" s="108"/>
      <c r="E26" s="291"/>
      <c r="F26" s="291"/>
      <c r="G26" s="291"/>
    </row>
    <row r="27" spans="1:7" ht="26.1" customHeight="1">
      <c r="A27" s="292" t="s">
        <v>21</v>
      </c>
      <c r="B27" s="292"/>
      <c r="C27" s="292"/>
      <c r="D27" s="292"/>
      <c r="E27" s="292"/>
      <c r="F27" s="292"/>
      <c r="G27" s="292"/>
    </row>
    <row r="28" spans="1:7" ht="18.95" customHeight="1">
      <c r="A28" s="306" t="s">
        <v>14</v>
      </c>
      <c r="B28" s="299" t="s">
        <v>283</v>
      </c>
      <c r="C28" s="299"/>
      <c r="D28" s="306" t="s">
        <v>7</v>
      </c>
      <c r="E28" s="293" t="s">
        <v>305</v>
      </c>
      <c r="F28" s="294"/>
      <c r="G28" s="295"/>
    </row>
    <row r="29" spans="1:7" ht="18" customHeight="1">
      <c r="A29" s="306"/>
      <c r="B29" s="299" t="s">
        <v>284</v>
      </c>
      <c r="C29" s="299"/>
      <c r="D29" s="306"/>
      <c r="E29" s="301" t="s">
        <v>306</v>
      </c>
      <c r="F29" s="302"/>
      <c r="G29" s="303"/>
    </row>
    <row r="30" spans="1:7" ht="18" customHeight="1">
      <c r="A30" s="306"/>
      <c r="B30" s="299" t="s">
        <v>285</v>
      </c>
      <c r="C30" s="299"/>
      <c r="D30" s="306"/>
      <c r="E30" s="301" t="s">
        <v>307</v>
      </c>
      <c r="F30" s="302"/>
      <c r="G30" s="303"/>
    </row>
    <row r="31" spans="1:7" ht="18" customHeight="1">
      <c r="A31" s="306"/>
      <c r="B31" s="299" t="s">
        <v>286</v>
      </c>
      <c r="C31" s="299"/>
      <c r="D31" s="306"/>
      <c r="E31" s="301" t="s">
        <v>308</v>
      </c>
      <c r="F31" s="302"/>
      <c r="G31" s="303"/>
    </row>
    <row r="32" spans="1:7" ht="18.95" customHeight="1">
      <c r="A32" s="306"/>
      <c r="B32" s="347"/>
      <c r="C32" s="347"/>
      <c r="D32" s="306"/>
      <c r="E32" s="301"/>
      <c r="F32" s="302"/>
      <c r="G32" s="303"/>
    </row>
    <row r="33" spans="1:7" ht="24" customHeight="1">
      <c r="A33" s="290" t="s">
        <v>18</v>
      </c>
      <c r="B33" s="290"/>
      <c r="C33" s="290"/>
      <c r="D33" s="290"/>
      <c r="E33" s="290"/>
      <c r="F33" s="290"/>
      <c r="G33" s="290"/>
    </row>
    <row r="34" spans="1:7" ht="27" customHeight="1">
      <c r="A34" s="304" t="s">
        <v>14</v>
      </c>
      <c r="B34" s="293" t="s">
        <v>287</v>
      </c>
      <c r="C34" s="295"/>
      <c r="D34" s="304" t="s">
        <v>7</v>
      </c>
      <c r="E34" s="293" t="s">
        <v>129</v>
      </c>
      <c r="F34" s="294"/>
      <c r="G34" s="295"/>
    </row>
    <row r="35" spans="1:7" ht="15.95" customHeight="1">
      <c r="A35" s="305"/>
      <c r="B35" s="296"/>
      <c r="C35" s="298"/>
      <c r="D35" s="305"/>
      <c r="E35" s="296"/>
      <c r="F35" s="297"/>
      <c r="G35" s="298"/>
    </row>
    <row r="36" spans="1:7" ht="27" customHeight="1">
      <c r="A36" s="290" t="s">
        <v>23</v>
      </c>
      <c r="B36" s="290"/>
      <c r="C36" s="290"/>
      <c r="D36" s="290"/>
      <c r="E36" s="290"/>
      <c r="F36" s="290"/>
      <c r="G36" s="290"/>
    </row>
    <row r="37" spans="1:7" s="69" customFormat="1" ht="18" customHeight="1">
      <c r="A37" s="304" t="s">
        <v>14</v>
      </c>
      <c r="B37" s="346" t="s">
        <v>291</v>
      </c>
      <c r="C37" s="346"/>
      <c r="D37" s="346"/>
      <c r="E37" s="304" t="s">
        <v>7</v>
      </c>
      <c r="F37" s="346" t="s">
        <v>309</v>
      </c>
      <c r="G37" s="346"/>
    </row>
    <row r="38" spans="1:7" s="69" customFormat="1" ht="18" customHeight="1">
      <c r="A38" s="333"/>
      <c r="B38" s="346" t="s">
        <v>292</v>
      </c>
      <c r="C38" s="346"/>
      <c r="D38" s="346"/>
      <c r="E38" s="333"/>
      <c r="F38" s="346" t="s">
        <v>310</v>
      </c>
      <c r="G38" s="346"/>
    </row>
    <row r="39" spans="1:7" s="69" customFormat="1" ht="18" customHeight="1">
      <c r="A39" s="333"/>
      <c r="B39" s="346" t="s">
        <v>288</v>
      </c>
      <c r="C39" s="346"/>
      <c r="D39" s="346"/>
      <c r="E39" s="333"/>
      <c r="F39" s="346" t="s">
        <v>115</v>
      </c>
      <c r="G39" s="346"/>
    </row>
    <row r="40" spans="1:7" s="69" customFormat="1" ht="18" customHeight="1">
      <c r="A40" s="333"/>
      <c r="B40" s="346" t="s">
        <v>289</v>
      </c>
      <c r="C40" s="346"/>
      <c r="D40" s="346"/>
      <c r="E40" s="333"/>
      <c r="F40" s="346" t="s">
        <v>311</v>
      </c>
      <c r="G40" s="346"/>
    </row>
    <row r="41" spans="1:7" s="69" customFormat="1" ht="18" customHeight="1">
      <c r="A41" s="333"/>
      <c r="B41" s="346" t="s">
        <v>290</v>
      </c>
      <c r="C41" s="346"/>
      <c r="D41" s="346"/>
      <c r="E41" s="333"/>
      <c r="F41" s="346" t="s">
        <v>312</v>
      </c>
      <c r="G41" s="346"/>
    </row>
    <row r="42" spans="1:7" s="69" customFormat="1" ht="18" customHeight="1">
      <c r="A42" s="305"/>
      <c r="B42" s="346" t="s">
        <v>286</v>
      </c>
      <c r="C42" s="346"/>
      <c r="D42" s="346"/>
      <c r="E42" s="305"/>
      <c r="F42" s="346"/>
      <c r="G42" s="346"/>
    </row>
    <row r="43" spans="1:7" ht="24" customHeight="1">
      <c r="A43" s="335" t="s">
        <v>41</v>
      </c>
      <c r="B43" s="335"/>
      <c r="C43" s="335"/>
      <c r="D43" s="335"/>
      <c r="E43" s="335"/>
      <c r="F43" s="335"/>
      <c r="G43" s="335"/>
    </row>
    <row r="44" spans="1:7" ht="27" customHeight="1">
      <c r="A44" s="339" t="s">
        <v>14</v>
      </c>
      <c r="B44" s="9" t="s">
        <v>19</v>
      </c>
      <c r="C44" s="9" t="s">
        <v>20</v>
      </c>
      <c r="D44" s="339" t="s">
        <v>7</v>
      </c>
      <c r="E44" s="9" t="s">
        <v>19</v>
      </c>
      <c r="F44" s="342" t="s">
        <v>20</v>
      </c>
      <c r="G44" s="343"/>
    </row>
    <row r="45" spans="1:7" ht="15.95" customHeight="1">
      <c r="A45" s="340"/>
      <c r="B45" s="126">
        <v>4200</v>
      </c>
      <c r="C45" s="46" t="s">
        <v>166</v>
      </c>
      <c r="D45" s="340"/>
      <c r="E45" s="25"/>
      <c r="F45" s="345"/>
      <c r="G45" s="345"/>
    </row>
    <row r="46" spans="1:7" ht="20.100000000000001" customHeight="1">
      <c r="A46" s="340"/>
      <c r="B46" s="46">
        <v>2800</v>
      </c>
      <c r="C46" s="46" t="s">
        <v>293</v>
      </c>
      <c r="D46" s="340"/>
      <c r="E46" s="24"/>
      <c r="F46" s="345"/>
      <c r="G46" s="345"/>
    </row>
    <row r="47" spans="1:7" ht="20.100000000000001" customHeight="1">
      <c r="A47" s="340"/>
      <c r="B47" s="46">
        <v>3000</v>
      </c>
      <c r="C47" s="46" t="s">
        <v>294</v>
      </c>
      <c r="D47" s="340"/>
      <c r="E47" s="24"/>
      <c r="F47" s="113"/>
      <c r="G47" s="114"/>
    </row>
    <row r="48" spans="1:7" ht="20.100000000000001" customHeight="1">
      <c r="A48" s="340"/>
      <c r="B48" s="46">
        <v>4000</v>
      </c>
      <c r="C48" s="46" t="s">
        <v>295</v>
      </c>
      <c r="D48" s="340"/>
      <c r="E48" s="24"/>
      <c r="F48" s="113"/>
      <c r="G48" s="114"/>
    </row>
    <row r="49" spans="1:7" ht="18" customHeight="1">
      <c r="A49" s="341"/>
      <c r="B49" s="46">
        <v>10900</v>
      </c>
      <c r="C49" s="46" t="s">
        <v>296</v>
      </c>
      <c r="D49" s="344"/>
      <c r="E49" s="24"/>
      <c r="F49" s="348"/>
      <c r="G49" s="349"/>
    </row>
    <row r="50" spans="1:7" ht="24" customHeight="1">
      <c r="A50" s="335" t="s">
        <v>24</v>
      </c>
      <c r="B50" s="335"/>
      <c r="C50" s="335"/>
      <c r="D50" s="335"/>
      <c r="E50" s="335"/>
      <c r="F50" s="335"/>
      <c r="G50" s="335"/>
    </row>
    <row r="51" spans="1:7" ht="54.95" customHeight="1">
      <c r="A51" s="336"/>
      <c r="B51" s="337"/>
      <c r="C51" s="337"/>
      <c r="D51" s="337"/>
      <c r="E51" s="337"/>
      <c r="F51" s="337"/>
      <c r="G51" s="338"/>
    </row>
    <row r="52" spans="1:7" ht="15.95" customHeight="1"/>
    <row r="53" spans="1:7" ht="15" customHeight="1"/>
    <row r="54" spans="1:7" ht="15" customHeight="1"/>
    <row r="55" spans="1:7" ht="15" customHeight="1">
      <c r="C55" t="s">
        <v>17</v>
      </c>
    </row>
    <row r="56" spans="1:7" ht="15" customHeight="1"/>
    <row r="57" spans="1:7" ht="15" customHeight="1"/>
    <row r="58" spans="1:7" ht="15" customHeight="1"/>
  </sheetData>
  <mergeCells count="68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1"/>
    <mergeCell ref="E14:G14"/>
    <mergeCell ref="E15:G15"/>
    <mergeCell ref="E16:G16"/>
    <mergeCell ref="E17:G17"/>
    <mergeCell ref="E21:G21"/>
    <mergeCell ref="A22:A26"/>
    <mergeCell ref="E22:G22"/>
    <mergeCell ref="E23:G23"/>
    <mergeCell ref="E24:G24"/>
    <mergeCell ref="E25:G25"/>
    <mergeCell ref="E26:G26"/>
    <mergeCell ref="A27:G27"/>
    <mergeCell ref="A28:A32"/>
    <mergeCell ref="B28:C28"/>
    <mergeCell ref="D28:D32"/>
    <mergeCell ref="E28:G28"/>
    <mergeCell ref="B29:C29"/>
    <mergeCell ref="E29:G29"/>
    <mergeCell ref="B30:C30"/>
    <mergeCell ref="E30:G30"/>
    <mergeCell ref="B31:C31"/>
    <mergeCell ref="E31:G31"/>
    <mergeCell ref="B32:C32"/>
    <mergeCell ref="E32:G32"/>
    <mergeCell ref="A33:G33"/>
    <mergeCell ref="A34:A35"/>
    <mergeCell ref="B34:C35"/>
    <mergeCell ref="D34:D35"/>
    <mergeCell ref="E34:G35"/>
    <mergeCell ref="A43:G43"/>
    <mergeCell ref="A36:G36"/>
    <mergeCell ref="A37:A42"/>
    <mergeCell ref="B37:D37"/>
    <mergeCell ref="E37:E42"/>
    <mergeCell ref="F37:G37"/>
    <mergeCell ref="B38:D38"/>
    <mergeCell ref="F38:G38"/>
    <mergeCell ref="B39:D39"/>
    <mergeCell ref="F39:G39"/>
    <mergeCell ref="B40:D40"/>
    <mergeCell ref="F40:G40"/>
    <mergeCell ref="B41:D41"/>
    <mergeCell ref="F41:G41"/>
    <mergeCell ref="B42:D42"/>
    <mergeCell ref="F42:G42"/>
    <mergeCell ref="A50:G50"/>
    <mergeCell ref="A51:G51"/>
    <mergeCell ref="A44:A49"/>
    <mergeCell ref="D44:D49"/>
    <mergeCell ref="F44:G44"/>
    <mergeCell ref="F45:G45"/>
    <mergeCell ref="F46:G46"/>
    <mergeCell ref="F49:G49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8"/>
  <sheetViews>
    <sheetView zoomScale="85" zoomScaleNormal="85" zoomScalePageLayoutView="150" workbookViewId="0">
      <selection activeCell="E30" sqref="E28:G30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12" t="s">
        <v>25</v>
      </c>
      <c r="B1" s="312"/>
      <c r="C1" s="312"/>
      <c r="D1" s="312"/>
      <c r="E1" s="312"/>
      <c r="F1" s="312"/>
      <c r="G1" s="312"/>
    </row>
    <row r="2" spans="1:8" ht="20.100000000000001" customHeight="1">
      <c r="A2" s="122" t="s">
        <v>27</v>
      </c>
      <c r="B2" s="313" t="s">
        <v>314</v>
      </c>
      <c r="C2" s="314"/>
      <c r="D2" s="122" t="s">
        <v>1</v>
      </c>
      <c r="E2" s="122" t="s">
        <v>315</v>
      </c>
      <c r="F2" s="115" t="s">
        <v>0</v>
      </c>
      <c r="G2" s="2"/>
    </row>
    <row r="3" spans="1:8" ht="24" customHeight="1">
      <c r="A3" s="292" t="s">
        <v>16</v>
      </c>
      <c r="B3" s="292"/>
      <c r="C3" s="292"/>
      <c r="D3" s="307" t="s">
        <v>17</v>
      </c>
      <c r="E3" s="121" t="s">
        <v>26</v>
      </c>
      <c r="F3" s="121"/>
      <c r="G3" s="328"/>
      <c r="H3" s="328"/>
    </row>
    <row r="4" spans="1:8" ht="18.95" customHeight="1">
      <c r="A4" s="122" t="s">
        <v>2</v>
      </c>
      <c r="B4" s="315">
        <v>718800</v>
      </c>
      <c r="C4" s="316"/>
      <c r="D4" s="308"/>
      <c r="E4" s="318" t="s">
        <v>188</v>
      </c>
      <c r="F4" s="355"/>
      <c r="G4" s="356"/>
    </row>
    <row r="5" spans="1:8" ht="23.1" customHeight="1">
      <c r="A5" s="122" t="s">
        <v>3</v>
      </c>
      <c r="B5" s="317">
        <f>B6-B4</f>
        <v>1239600</v>
      </c>
      <c r="C5" s="311"/>
      <c r="D5" s="308"/>
      <c r="E5" s="319" t="s">
        <v>187</v>
      </c>
      <c r="F5" s="351"/>
      <c r="G5" s="352"/>
    </row>
    <row r="6" spans="1:8" ht="21.95" customHeight="1">
      <c r="A6" s="122" t="s">
        <v>4</v>
      </c>
      <c r="B6" s="315">
        <v>1958400</v>
      </c>
      <c r="C6" s="316"/>
      <c r="D6" s="308"/>
      <c r="E6" s="320" t="s">
        <v>189</v>
      </c>
      <c r="F6" s="353"/>
      <c r="G6" s="354"/>
    </row>
    <row r="7" spans="1:8" ht="27.95" customHeight="1">
      <c r="A7" s="119" t="s">
        <v>15</v>
      </c>
      <c r="B7" s="119"/>
      <c r="C7" s="119"/>
      <c r="D7" s="7"/>
      <c r="E7" s="10"/>
      <c r="F7" s="10"/>
      <c r="G7" s="10"/>
    </row>
    <row r="8" spans="1:8" ht="17.100000000000001" customHeight="1">
      <c r="A8" s="318" t="s">
        <v>5</v>
      </c>
      <c r="B8" s="2" t="s">
        <v>211</v>
      </c>
      <c r="C8" s="2">
        <v>8</v>
      </c>
      <c r="D8" s="321" t="s">
        <v>6</v>
      </c>
      <c r="E8" s="3" t="s">
        <v>330</v>
      </c>
      <c r="F8" s="115"/>
      <c r="G8" s="11"/>
    </row>
    <row r="9" spans="1:8" ht="20.100000000000001" customHeight="1">
      <c r="A9" s="319"/>
      <c r="B9" s="2" t="s">
        <v>265</v>
      </c>
      <c r="C9" s="2">
        <v>6</v>
      </c>
      <c r="D9" s="322"/>
      <c r="E9" s="3" t="s">
        <v>331</v>
      </c>
      <c r="F9" s="115"/>
      <c r="G9" s="115"/>
    </row>
    <row r="10" spans="1:8" ht="18" customHeight="1">
      <c r="A10" s="319"/>
      <c r="B10" s="2" t="s">
        <v>328</v>
      </c>
      <c r="C10" s="2">
        <v>5</v>
      </c>
      <c r="D10" s="322"/>
      <c r="E10" s="3" t="s">
        <v>332</v>
      </c>
      <c r="F10" s="115"/>
      <c r="G10" s="115"/>
    </row>
    <row r="11" spans="1:8" ht="17.100000000000001" customHeight="1">
      <c r="A11" s="320"/>
      <c r="B11" s="2" t="s">
        <v>329</v>
      </c>
      <c r="C11" s="2">
        <v>4</v>
      </c>
      <c r="D11" s="323"/>
      <c r="E11" s="3"/>
      <c r="F11" s="115"/>
      <c r="G11" s="115"/>
    </row>
    <row r="12" spans="1:8" ht="27.95" customHeight="1">
      <c r="A12" s="119" t="s">
        <v>22</v>
      </c>
      <c r="B12" s="119"/>
      <c r="C12" s="119"/>
      <c r="D12" s="119"/>
      <c r="E12" s="7"/>
      <c r="F12" s="7"/>
      <c r="G12" s="120"/>
    </row>
    <row r="13" spans="1:8" ht="18.95" customHeight="1">
      <c r="A13" s="2"/>
      <c r="B13" s="115" t="s">
        <v>8</v>
      </c>
      <c r="C13" s="115" t="s">
        <v>11</v>
      </c>
      <c r="D13" s="115" t="s">
        <v>12</v>
      </c>
      <c r="E13" s="309" t="s">
        <v>13</v>
      </c>
      <c r="F13" s="310"/>
      <c r="G13" s="311"/>
    </row>
    <row r="14" spans="1:8" ht="17.100000000000001" customHeight="1">
      <c r="A14" s="304" t="s">
        <v>9</v>
      </c>
      <c r="B14" s="14">
        <v>0.45833333333333331</v>
      </c>
      <c r="C14" s="122" t="s">
        <v>316</v>
      </c>
      <c r="D14" s="122" t="s">
        <v>317</v>
      </c>
      <c r="E14" s="309"/>
      <c r="F14" s="310"/>
      <c r="G14" s="311"/>
    </row>
    <row r="15" spans="1:8" ht="18.95" customHeight="1">
      <c r="A15" s="333"/>
      <c r="B15" s="14">
        <v>4.1666666666666664E-2</v>
      </c>
      <c r="C15" s="122" t="s">
        <v>318</v>
      </c>
      <c r="D15" s="122" t="s">
        <v>319</v>
      </c>
      <c r="E15" s="309"/>
      <c r="F15" s="310"/>
      <c r="G15" s="311"/>
    </row>
    <row r="16" spans="1:8" ht="18.95" customHeight="1">
      <c r="A16" s="333"/>
      <c r="B16" s="14">
        <v>5.5555555555555552E-2</v>
      </c>
      <c r="C16" s="122" t="s">
        <v>320</v>
      </c>
      <c r="D16" s="122">
        <v>2</v>
      </c>
      <c r="E16" s="309"/>
      <c r="F16" s="310"/>
      <c r="G16" s="311"/>
    </row>
    <row r="17" spans="1:7" ht="18.95" customHeight="1">
      <c r="A17" s="333"/>
      <c r="B17" s="14"/>
      <c r="C17" s="122"/>
      <c r="D17" s="122"/>
      <c r="E17" s="309"/>
      <c r="F17" s="310"/>
      <c r="G17" s="311"/>
    </row>
    <row r="18" spans="1:7" ht="18.95" customHeight="1">
      <c r="A18" s="333"/>
      <c r="B18" s="14"/>
      <c r="C18" s="122"/>
      <c r="D18" s="122"/>
      <c r="E18" s="116"/>
      <c r="F18" s="117"/>
      <c r="G18" s="118"/>
    </row>
    <row r="19" spans="1:7" ht="18.95" customHeight="1">
      <c r="A19" s="333"/>
      <c r="B19" s="14"/>
      <c r="C19" s="122"/>
      <c r="D19" s="122"/>
      <c r="E19" s="116"/>
      <c r="F19" s="117"/>
      <c r="G19" s="118"/>
    </row>
    <row r="20" spans="1:7" ht="18.95" customHeight="1">
      <c r="A20" s="333"/>
      <c r="B20" s="14"/>
      <c r="C20" s="122"/>
      <c r="D20" s="122"/>
      <c r="E20" s="116"/>
      <c r="F20" s="117"/>
      <c r="G20" s="118"/>
    </row>
    <row r="21" spans="1:7" ht="18.95" customHeight="1">
      <c r="A21" s="305"/>
      <c r="B21" s="125"/>
      <c r="C21" s="122"/>
      <c r="D21" s="122"/>
      <c r="E21" s="309"/>
      <c r="F21" s="310"/>
      <c r="G21" s="311"/>
    </row>
    <row r="22" spans="1:7" ht="20.100000000000001" customHeight="1">
      <c r="A22" s="306" t="s">
        <v>10</v>
      </c>
      <c r="B22" s="14">
        <v>0.27083333333333331</v>
      </c>
      <c r="C22" s="122" t="s">
        <v>321</v>
      </c>
      <c r="D22" s="122">
        <v>5</v>
      </c>
      <c r="E22" s="291"/>
      <c r="F22" s="291"/>
      <c r="G22" s="291"/>
    </row>
    <row r="23" spans="1:7" ht="21" customHeight="1">
      <c r="A23" s="306"/>
      <c r="B23" s="14"/>
      <c r="C23" s="122"/>
      <c r="D23" s="122"/>
      <c r="E23" s="291"/>
      <c r="F23" s="291"/>
      <c r="G23" s="291"/>
    </row>
    <row r="24" spans="1:7" ht="18.95" customHeight="1">
      <c r="A24" s="306"/>
      <c r="B24" s="122"/>
      <c r="C24" s="122"/>
      <c r="D24" s="122"/>
      <c r="E24" s="291"/>
      <c r="F24" s="291"/>
      <c r="G24" s="291"/>
    </row>
    <row r="25" spans="1:7" ht="18.95" customHeight="1">
      <c r="A25" s="306"/>
      <c r="B25" s="122"/>
      <c r="C25" s="122"/>
      <c r="D25" s="122"/>
      <c r="E25" s="291"/>
      <c r="F25" s="291"/>
      <c r="G25" s="291"/>
    </row>
    <row r="26" spans="1:7" ht="21.95" customHeight="1">
      <c r="A26" s="306"/>
      <c r="B26" s="122"/>
      <c r="C26" s="122"/>
      <c r="D26" s="122"/>
      <c r="E26" s="291"/>
      <c r="F26" s="291"/>
      <c r="G26" s="291"/>
    </row>
    <row r="27" spans="1:7" ht="26.1" customHeight="1">
      <c r="A27" s="292" t="s">
        <v>21</v>
      </c>
      <c r="B27" s="292"/>
      <c r="C27" s="292"/>
      <c r="D27" s="292"/>
      <c r="E27" s="292"/>
      <c r="F27" s="292"/>
      <c r="G27" s="292"/>
    </row>
    <row r="28" spans="1:7" ht="18.95" customHeight="1">
      <c r="A28" s="306" t="s">
        <v>14</v>
      </c>
      <c r="B28" s="299" t="s">
        <v>322</v>
      </c>
      <c r="C28" s="299"/>
      <c r="D28" s="306" t="s">
        <v>7</v>
      </c>
      <c r="E28" s="293" t="s">
        <v>333</v>
      </c>
      <c r="F28" s="294"/>
      <c r="G28" s="295"/>
    </row>
    <row r="29" spans="1:7" ht="18" customHeight="1">
      <c r="A29" s="306"/>
      <c r="B29" s="299" t="s">
        <v>323</v>
      </c>
      <c r="C29" s="299"/>
      <c r="D29" s="306"/>
      <c r="E29" s="301" t="s">
        <v>334</v>
      </c>
      <c r="F29" s="302"/>
      <c r="G29" s="303"/>
    </row>
    <row r="30" spans="1:7" ht="18" customHeight="1">
      <c r="A30" s="306"/>
      <c r="B30" s="357"/>
      <c r="C30" s="357"/>
      <c r="D30" s="306"/>
      <c r="E30" s="301" t="s">
        <v>335</v>
      </c>
      <c r="F30" s="302"/>
      <c r="G30" s="303"/>
    </row>
    <row r="31" spans="1:7" ht="18" customHeight="1">
      <c r="A31" s="306"/>
      <c r="B31" s="357"/>
      <c r="C31" s="357"/>
      <c r="D31" s="306"/>
      <c r="E31" s="301"/>
      <c r="F31" s="302"/>
      <c r="G31" s="303"/>
    </row>
    <row r="32" spans="1:7" ht="18.95" customHeight="1">
      <c r="A32" s="306"/>
      <c r="B32" s="347"/>
      <c r="C32" s="347"/>
      <c r="D32" s="306"/>
      <c r="E32" s="301"/>
      <c r="F32" s="302"/>
      <c r="G32" s="303"/>
    </row>
    <row r="33" spans="1:7" ht="24" customHeight="1">
      <c r="A33" s="290" t="s">
        <v>18</v>
      </c>
      <c r="B33" s="290"/>
      <c r="C33" s="290"/>
      <c r="D33" s="290"/>
      <c r="E33" s="290"/>
      <c r="F33" s="290"/>
      <c r="G33" s="290"/>
    </row>
    <row r="34" spans="1:7" ht="27" customHeight="1">
      <c r="A34" s="304" t="s">
        <v>14</v>
      </c>
      <c r="B34" s="293" t="s">
        <v>129</v>
      </c>
      <c r="C34" s="295"/>
      <c r="D34" s="304" t="s">
        <v>7</v>
      </c>
      <c r="E34" s="293" t="s">
        <v>129</v>
      </c>
      <c r="F34" s="294"/>
      <c r="G34" s="295"/>
    </row>
    <row r="35" spans="1:7" ht="15.95" customHeight="1">
      <c r="A35" s="305"/>
      <c r="B35" s="296"/>
      <c r="C35" s="298"/>
      <c r="D35" s="305"/>
      <c r="E35" s="296"/>
      <c r="F35" s="297"/>
      <c r="G35" s="298"/>
    </row>
    <row r="36" spans="1:7" ht="27" customHeight="1">
      <c r="A36" s="290" t="s">
        <v>23</v>
      </c>
      <c r="B36" s="290"/>
      <c r="C36" s="290"/>
      <c r="D36" s="290"/>
      <c r="E36" s="290"/>
      <c r="F36" s="290"/>
      <c r="G36" s="290"/>
    </row>
    <row r="37" spans="1:7" s="69" customFormat="1" ht="18" customHeight="1">
      <c r="A37" s="304" t="s">
        <v>14</v>
      </c>
      <c r="B37" s="346" t="s">
        <v>324</v>
      </c>
      <c r="C37" s="346"/>
      <c r="D37" s="346"/>
      <c r="E37" s="304" t="s">
        <v>7</v>
      </c>
      <c r="F37" s="346" t="s">
        <v>336</v>
      </c>
      <c r="G37" s="346"/>
    </row>
    <row r="38" spans="1:7" s="69" customFormat="1" ht="18" customHeight="1">
      <c r="A38" s="333"/>
      <c r="B38" s="346" t="s">
        <v>115</v>
      </c>
      <c r="C38" s="346"/>
      <c r="D38" s="346"/>
      <c r="E38" s="333"/>
      <c r="F38" s="346" t="s">
        <v>337</v>
      </c>
      <c r="G38" s="346"/>
    </row>
    <row r="39" spans="1:7" s="69" customFormat="1" ht="18" customHeight="1">
      <c r="A39" s="333"/>
      <c r="B39" s="346" t="s">
        <v>325</v>
      </c>
      <c r="C39" s="346"/>
      <c r="D39" s="346"/>
      <c r="E39" s="333"/>
      <c r="F39" s="346" t="s">
        <v>338</v>
      </c>
      <c r="G39" s="346"/>
    </row>
    <row r="40" spans="1:7" s="69" customFormat="1" ht="18" customHeight="1">
      <c r="A40" s="333"/>
      <c r="B40" s="346"/>
      <c r="C40" s="346"/>
      <c r="D40" s="346"/>
      <c r="E40" s="333"/>
      <c r="F40" s="346" t="s">
        <v>339</v>
      </c>
      <c r="G40" s="346"/>
    </row>
    <row r="41" spans="1:7" s="69" customFormat="1" ht="18" customHeight="1">
      <c r="A41" s="333"/>
      <c r="B41" s="346"/>
      <c r="C41" s="346"/>
      <c r="D41" s="346"/>
      <c r="E41" s="333"/>
      <c r="F41" s="346" t="s">
        <v>340</v>
      </c>
      <c r="G41" s="346"/>
    </row>
    <row r="42" spans="1:7" s="69" customFormat="1" ht="18" customHeight="1">
      <c r="A42" s="305"/>
      <c r="B42" s="346"/>
      <c r="C42" s="346"/>
      <c r="D42" s="346"/>
      <c r="E42" s="305"/>
      <c r="F42" s="346"/>
      <c r="G42" s="346"/>
    </row>
    <row r="43" spans="1:7" ht="24" customHeight="1">
      <c r="A43" s="335" t="s">
        <v>327</v>
      </c>
      <c r="B43" s="335"/>
      <c r="C43" s="335"/>
      <c r="D43" s="335"/>
      <c r="E43" s="335"/>
      <c r="F43" s="335"/>
      <c r="G43" s="335"/>
    </row>
    <row r="44" spans="1:7" ht="27" customHeight="1">
      <c r="A44" s="339" t="s">
        <v>14</v>
      </c>
      <c r="B44" s="9" t="s">
        <v>19</v>
      </c>
      <c r="C44" s="9" t="s">
        <v>20</v>
      </c>
      <c r="D44" s="339" t="s">
        <v>7</v>
      </c>
      <c r="E44" s="9" t="s">
        <v>19</v>
      </c>
      <c r="F44" s="342" t="s">
        <v>20</v>
      </c>
      <c r="G44" s="343"/>
    </row>
    <row r="45" spans="1:7" ht="15.95" customHeight="1">
      <c r="A45" s="340"/>
      <c r="B45" s="126">
        <v>2500</v>
      </c>
      <c r="C45" s="46" t="s">
        <v>166</v>
      </c>
      <c r="D45" s="340"/>
      <c r="E45" s="25"/>
      <c r="F45" s="345"/>
      <c r="G45" s="345"/>
    </row>
    <row r="46" spans="1:7" ht="20.100000000000001" customHeight="1">
      <c r="A46" s="340"/>
      <c r="B46" s="46">
        <v>4200</v>
      </c>
      <c r="C46" s="46" t="s">
        <v>326</v>
      </c>
      <c r="D46" s="340"/>
      <c r="E46" s="24"/>
      <c r="F46" s="345"/>
      <c r="G46" s="345"/>
    </row>
    <row r="47" spans="1:7" ht="20.100000000000001" customHeight="1">
      <c r="A47" s="340"/>
      <c r="B47" s="46"/>
      <c r="C47" s="46"/>
      <c r="D47" s="340"/>
      <c r="E47" s="24"/>
      <c r="F47" s="123"/>
      <c r="G47" s="124"/>
    </row>
    <row r="48" spans="1:7" ht="20.100000000000001" customHeight="1">
      <c r="A48" s="340"/>
      <c r="B48" s="46"/>
      <c r="C48" s="46"/>
      <c r="D48" s="340"/>
      <c r="E48" s="24"/>
      <c r="F48" s="123"/>
      <c r="G48" s="124"/>
    </row>
    <row r="49" spans="1:7" ht="18" customHeight="1">
      <c r="A49" s="341"/>
      <c r="B49" s="46"/>
      <c r="C49" s="46"/>
      <c r="D49" s="344"/>
      <c r="E49" s="24"/>
      <c r="F49" s="348"/>
      <c r="G49" s="349"/>
    </row>
    <row r="50" spans="1:7" ht="24" customHeight="1">
      <c r="A50" s="335" t="s">
        <v>24</v>
      </c>
      <c r="B50" s="335"/>
      <c r="C50" s="335"/>
      <c r="D50" s="335"/>
      <c r="E50" s="335"/>
      <c r="F50" s="335"/>
      <c r="G50" s="335"/>
    </row>
    <row r="51" spans="1:7" ht="54.95" customHeight="1">
      <c r="A51" s="336"/>
      <c r="B51" s="337"/>
      <c r="C51" s="337"/>
      <c r="D51" s="337"/>
      <c r="E51" s="337"/>
      <c r="F51" s="337"/>
      <c r="G51" s="338"/>
    </row>
    <row r="52" spans="1:7" ht="15.95" customHeight="1"/>
    <row r="53" spans="1:7" ht="15" customHeight="1"/>
    <row r="54" spans="1:7" ht="15" customHeight="1"/>
    <row r="55" spans="1:7" ht="15" customHeight="1">
      <c r="C55" t="s">
        <v>17</v>
      </c>
    </row>
    <row r="56" spans="1:7" ht="15" customHeight="1"/>
    <row r="57" spans="1:7" ht="15" customHeight="1"/>
    <row r="58" spans="1:7" ht="15" customHeight="1"/>
  </sheetData>
  <mergeCells count="68">
    <mergeCell ref="A50:G50"/>
    <mergeCell ref="A51:G51"/>
    <mergeCell ref="A44:A49"/>
    <mergeCell ref="D44:D49"/>
    <mergeCell ref="F44:G44"/>
    <mergeCell ref="F45:G45"/>
    <mergeCell ref="F46:G46"/>
    <mergeCell ref="F49:G49"/>
    <mergeCell ref="A43:G43"/>
    <mergeCell ref="A36:G36"/>
    <mergeCell ref="A37:A42"/>
    <mergeCell ref="B37:D37"/>
    <mergeCell ref="E37:E42"/>
    <mergeCell ref="F37:G37"/>
    <mergeCell ref="B38:D38"/>
    <mergeCell ref="F38:G38"/>
    <mergeCell ref="B39:D39"/>
    <mergeCell ref="F39:G39"/>
    <mergeCell ref="B40:D40"/>
    <mergeCell ref="F40:G40"/>
    <mergeCell ref="B41:D41"/>
    <mergeCell ref="F41:G41"/>
    <mergeCell ref="B42:D42"/>
    <mergeCell ref="F42:G42"/>
    <mergeCell ref="A33:G33"/>
    <mergeCell ref="A34:A35"/>
    <mergeCell ref="B34:C35"/>
    <mergeCell ref="D34:D35"/>
    <mergeCell ref="E34:G35"/>
    <mergeCell ref="A27:G27"/>
    <mergeCell ref="A28:A32"/>
    <mergeCell ref="B28:C28"/>
    <mergeCell ref="D28:D32"/>
    <mergeCell ref="E28:G28"/>
    <mergeCell ref="B29:C29"/>
    <mergeCell ref="E29:G29"/>
    <mergeCell ref="B30:C30"/>
    <mergeCell ref="E30:G30"/>
    <mergeCell ref="B31:C31"/>
    <mergeCell ref="E31:G31"/>
    <mergeCell ref="B32:C32"/>
    <mergeCell ref="E32:G32"/>
    <mergeCell ref="A22:A26"/>
    <mergeCell ref="E22:G22"/>
    <mergeCell ref="E23:G23"/>
    <mergeCell ref="E24:G24"/>
    <mergeCell ref="E25:G25"/>
    <mergeCell ref="E26:G26"/>
    <mergeCell ref="A8:A11"/>
    <mergeCell ref="D8:D11"/>
    <mergeCell ref="E13:G13"/>
    <mergeCell ref="A14:A21"/>
    <mergeCell ref="E14:G14"/>
    <mergeCell ref="E15:G15"/>
    <mergeCell ref="E16:G16"/>
    <mergeCell ref="E17:G17"/>
    <mergeCell ref="E21:G21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8"/>
  <sheetViews>
    <sheetView zoomScale="85" zoomScaleNormal="85" zoomScalePageLayoutView="150" workbookViewId="0">
      <selection activeCell="F38" sqref="F38:G38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12" t="s">
        <v>25</v>
      </c>
      <c r="B1" s="312"/>
      <c r="C1" s="312"/>
      <c r="D1" s="312"/>
      <c r="E1" s="312"/>
      <c r="F1" s="312"/>
      <c r="G1" s="312"/>
    </row>
    <row r="2" spans="1:8" ht="20.100000000000001" customHeight="1">
      <c r="A2" s="134" t="s">
        <v>27</v>
      </c>
      <c r="B2" s="313" t="s">
        <v>341</v>
      </c>
      <c r="C2" s="314"/>
      <c r="D2" s="134" t="s">
        <v>1</v>
      </c>
      <c r="E2" s="134" t="s">
        <v>315</v>
      </c>
      <c r="F2" s="127" t="s">
        <v>0</v>
      </c>
      <c r="G2" s="2"/>
    </row>
    <row r="3" spans="1:8" ht="24" customHeight="1">
      <c r="A3" s="292" t="s">
        <v>16</v>
      </c>
      <c r="B3" s="292"/>
      <c r="C3" s="292"/>
      <c r="D3" s="307" t="s">
        <v>17</v>
      </c>
      <c r="E3" s="133" t="s">
        <v>26</v>
      </c>
      <c r="F3" s="133"/>
      <c r="G3" s="328"/>
      <c r="H3" s="328"/>
    </row>
    <row r="4" spans="1:8" ht="18.95" customHeight="1">
      <c r="A4" s="134" t="s">
        <v>2</v>
      </c>
      <c r="B4" s="315">
        <v>588340</v>
      </c>
      <c r="C4" s="316"/>
      <c r="D4" s="308"/>
      <c r="E4" s="318" t="s">
        <v>188</v>
      </c>
      <c r="F4" s="355"/>
      <c r="G4" s="356"/>
    </row>
    <row r="5" spans="1:8" ht="23.1" customHeight="1">
      <c r="A5" s="134" t="s">
        <v>3</v>
      </c>
      <c r="B5" s="317">
        <f>B6-B4</f>
        <v>775450</v>
      </c>
      <c r="C5" s="311"/>
      <c r="D5" s="308"/>
      <c r="E5" s="319" t="s">
        <v>350</v>
      </c>
      <c r="F5" s="351"/>
      <c r="G5" s="352"/>
    </row>
    <row r="6" spans="1:8" ht="21.95" customHeight="1">
      <c r="A6" s="134" t="s">
        <v>4</v>
      </c>
      <c r="B6" s="315">
        <f>1303640+60150</f>
        <v>1363790</v>
      </c>
      <c r="C6" s="316"/>
      <c r="D6" s="308"/>
      <c r="E6" s="320" t="s">
        <v>189</v>
      </c>
      <c r="F6" s="353"/>
      <c r="G6" s="354"/>
    </row>
    <row r="7" spans="1:8" ht="27.95" customHeight="1">
      <c r="A7" s="131" t="s">
        <v>15</v>
      </c>
      <c r="B7" s="131"/>
      <c r="C7" s="131"/>
      <c r="D7" s="7"/>
      <c r="E7" s="10"/>
      <c r="F7" s="10"/>
      <c r="G7" s="10"/>
    </row>
    <row r="8" spans="1:8" ht="17.100000000000001" customHeight="1">
      <c r="A8" s="318" t="s">
        <v>5</v>
      </c>
      <c r="B8" s="2" t="s">
        <v>153</v>
      </c>
      <c r="C8" s="2">
        <v>6</v>
      </c>
      <c r="D8" s="321" t="s">
        <v>6</v>
      </c>
      <c r="E8" s="3" t="s">
        <v>331</v>
      </c>
      <c r="F8" s="127"/>
      <c r="G8" s="11"/>
    </row>
    <row r="9" spans="1:8" ht="20.100000000000001" customHeight="1">
      <c r="A9" s="319"/>
      <c r="B9" s="2" t="s">
        <v>384</v>
      </c>
      <c r="C9" s="2">
        <v>3</v>
      </c>
      <c r="D9" s="322"/>
      <c r="E9" s="3" t="s">
        <v>385</v>
      </c>
      <c r="F9" s="127"/>
      <c r="G9" s="127"/>
    </row>
    <row r="10" spans="1:8" ht="18" customHeight="1">
      <c r="A10" s="319"/>
      <c r="B10" s="2"/>
      <c r="C10" s="2"/>
      <c r="D10" s="322"/>
      <c r="E10" s="3" t="s">
        <v>386</v>
      </c>
      <c r="F10" s="127"/>
      <c r="G10" s="127"/>
    </row>
    <row r="11" spans="1:8" ht="17.100000000000001" customHeight="1">
      <c r="A11" s="320"/>
      <c r="B11" s="2"/>
      <c r="C11" s="2"/>
      <c r="D11" s="323"/>
      <c r="E11" s="3"/>
      <c r="F11" s="127"/>
      <c r="G11" s="127"/>
    </row>
    <row r="12" spans="1:8" ht="27.95" customHeight="1">
      <c r="A12" s="131" t="s">
        <v>22</v>
      </c>
      <c r="B12" s="131"/>
      <c r="C12" s="131"/>
      <c r="D12" s="131"/>
      <c r="E12" s="7"/>
      <c r="F12" s="7"/>
      <c r="G12" s="132"/>
    </row>
    <row r="13" spans="1:8" ht="18.95" customHeight="1">
      <c r="A13" s="2"/>
      <c r="B13" s="127" t="s">
        <v>8</v>
      </c>
      <c r="C13" s="127" t="s">
        <v>11</v>
      </c>
      <c r="D13" s="127" t="s">
        <v>12</v>
      </c>
      <c r="E13" s="309" t="s">
        <v>13</v>
      </c>
      <c r="F13" s="310"/>
      <c r="G13" s="311"/>
    </row>
    <row r="14" spans="1:8" ht="17.100000000000001" customHeight="1">
      <c r="A14" s="304" t="s">
        <v>9</v>
      </c>
      <c r="B14" s="14">
        <v>0.45833333333333331</v>
      </c>
      <c r="C14" s="134" t="s">
        <v>342</v>
      </c>
      <c r="D14" s="134">
        <v>3</v>
      </c>
      <c r="E14" s="309"/>
      <c r="F14" s="310"/>
      <c r="G14" s="311"/>
    </row>
    <row r="15" spans="1:8" ht="18.95" customHeight="1">
      <c r="A15" s="333"/>
      <c r="B15" s="14"/>
      <c r="C15" s="134"/>
      <c r="D15" s="134"/>
      <c r="E15" s="309"/>
      <c r="F15" s="310"/>
      <c r="G15" s="311"/>
    </row>
    <row r="16" spans="1:8" ht="18.95" customHeight="1">
      <c r="A16" s="333"/>
      <c r="B16" s="14"/>
      <c r="C16" s="134"/>
      <c r="D16" s="134"/>
      <c r="E16" s="309"/>
      <c r="F16" s="310"/>
      <c r="G16" s="311"/>
    </row>
    <row r="17" spans="1:7" ht="18.95" customHeight="1">
      <c r="A17" s="333"/>
      <c r="B17" s="14"/>
      <c r="C17" s="134"/>
      <c r="D17" s="134"/>
      <c r="E17" s="309"/>
      <c r="F17" s="310"/>
      <c r="G17" s="311"/>
    </row>
    <row r="18" spans="1:7" ht="18.95" customHeight="1">
      <c r="A18" s="333"/>
      <c r="B18" s="14"/>
      <c r="C18" s="134"/>
      <c r="D18" s="134"/>
      <c r="E18" s="128"/>
      <c r="F18" s="129"/>
      <c r="G18" s="130"/>
    </row>
    <row r="19" spans="1:7" ht="18.95" customHeight="1">
      <c r="A19" s="333"/>
      <c r="B19" s="14"/>
      <c r="C19" s="134"/>
      <c r="D19" s="134"/>
      <c r="E19" s="128"/>
      <c r="F19" s="129"/>
      <c r="G19" s="130"/>
    </row>
    <row r="20" spans="1:7" ht="18.95" customHeight="1">
      <c r="A20" s="333"/>
      <c r="B20" s="14"/>
      <c r="C20" s="134"/>
      <c r="D20" s="134"/>
      <c r="E20" s="128"/>
      <c r="F20" s="129"/>
      <c r="G20" s="130"/>
    </row>
    <row r="21" spans="1:7" ht="18.95" customHeight="1">
      <c r="A21" s="305"/>
      <c r="B21" s="125"/>
      <c r="C21" s="134"/>
      <c r="D21" s="134"/>
      <c r="E21" s="309"/>
      <c r="F21" s="310"/>
      <c r="G21" s="311"/>
    </row>
    <row r="22" spans="1:7" ht="20.100000000000001" customHeight="1">
      <c r="A22" s="306" t="s">
        <v>10</v>
      </c>
      <c r="B22" s="14"/>
      <c r="C22" s="134"/>
      <c r="D22" s="134"/>
      <c r="E22" s="291"/>
      <c r="F22" s="291"/>
      <c r="G22" s="291"/>
    </row>
    <row r="23" spans="1:7" ht="21" customHeight="1">
      <c r="A23" s="306"/>
      <c r="B23" s="14"/>
      <c r="C23" s="134"/>
      <c r="D23" s="134"/>
      <c r="E23" s="291"/>
      <c r="F23" s="291"/>
      <c r="G23" s="291"/>
    </row>
    <row r="24" spans="1:7" ht="18.95" customHeight="1">
      <c r="A24" s="306"/>
      <c r="B24" s="134"/>
      <c r="C24" s="134"/>
      <c r="D24" s="134"/>
      <c r="E24" s="291"/>
      <c r="F24" s="291"/>
      <c r="G24" s="291"/>
    </row>
    <row r="25" spans="1:7" ht="18.95" customHeight="1">
      <c r="A25" s="306"/>
      <c r="B25" s="134"/>
      <c r="C25" s="134"/>
      <c r="D25" s="134"/>
      <c r="E25" s="291"/>
      <c r="F25" s="291"/>
      <c r="G25" s="291"/>
    </row>
    <row r="26" spans="1:7" ht="21.95" customHeight="1">
      <c r="A26" s="306"/>
      <c r="B26" s="134"/>
      <c r="C26" s="134"/>
      <c r="D26" s="134"/>
      <c r="E26" s="291"/>
      <c r="F26" s="291"/>
      <c r="G26" s="291"/>
    </row>
    <row r="27" spans="1:7" ht="26.1" customHeight="1">
      <c r="A27" s="292" t="s">
        <v>21</v>
      </c>
      <c r="B27" s="292"/>
      <c r="C27" s="292"/>
      <c r="D27" s="292"/>
      <c r="E27" s="292"/>
      <c r="F27" s="292"/>
      <c r="G27" s="292"/>
    </row>
    <row r="28" spans="1:7" ht="18.95" customHeight="1">
      <c r="A28" s="306" t="s">
        <v>14</v>
      </c>
      <c r="B28" s="299" t="s">
        <v>343</v>
      </c>
      <c r="C28" s="299"/>
      <c r="D28" s="306" t="s">
        <v>7</v>
      </c>
      <c r="E28" s="293" t="s">
        <v>387</v>
      </c>
      <c r="F28" s="294"/>
      <c r="G28" s="295"/>
    </row>
    <row r="29" spans="1:7" ht="18" customHeight="1">
      <c r="A29" s="306"/>
      <c r="B29" s="299" t="s">
        <v>344</v>
      </c>
      <c r="C29" s="299"/>
      <c r="D29" s="306"/>
      <c r="E29" s="301" t="s">
        <v>388</v>
      </c>
      <c r="F29" s="302"/>
      <c r="G29" s="303"/>
    </row>
    <row r="30" spans="1:7" ht="18" customHeight="1">
      <c r="A30" s="306"/>
      <c r="B30" s="357"/>
      <c r="C30" s="357"/>
      <c r="D30" s="306"/>
      <c r="E30" s="301" t="s">
        <v>389</v>
      </c>
      <c r="F30" s="302"/>
      <c r="G30" s="303"/>
    </row>
    <row r="31" spans="1:7" ht="18" customHeight="1">
      <c r="A31" s="306"/>
      <c r="B31" s="357"/>
      <c r="C31" s="357"/>
      <c r="D31" s="306"/>
      <c r="E31" s="301"/>
      <c r="F31" s="302"/>
      <c r="G31" s="303"/>
    </row>
    <row r="32" spans="1:7" ht="18.95" customHeight="1">
      <c r="A32" s="306"/>
      <c r="B32" s="347"/>
      <c r="C32" s="347"/>
      <c r="D32" s="306"/>
      <c r="E32" s="301"/>
      <c r="F32" s="302"/>
      <c r="G32" s="303"/>
    </row>
    <row r="33" spans="1:7" ht="24" customHeight="1">
      <c r="A33" s="290" t="s">
        <v>18</v>
      </c>
      <c r="B33" s="290"/>
      <c r="C33" s="290"/>
      <c r="D33" s="290"/>
      <c r="E33" s="290"/>
      <c r="F33" s="290"/>
      <c r="G33" s="290"/>
    </row>
    <row r="34" spans="1:7" ht="27" customHeight="1">
      <c r="A34" s="304" t="s">
        <v>14</v>
      </c>
      <c r="B34" s="293" t="s">
        <v>123</v>
      </c>
      <c r="C34" s="295"/>
      <c r="D34" s="304" t="s">
        <v>7</v>
      </c>
      <c r="E34" s="293" t="s">
        <v>123</v>
      </c>
      <c r="F34" s="294"/>
      <c r="G34" s="295"/>
    </row>
    <row r="35" spans="1:7" ht="15.95" customHeight="1">
      <c r="A35" s="305"/>
      <c r="B35" s="296"/>
      <c r="C35" s="298"/>
      <c r="D35" s="305"/>
      <c r="E35" s="296"/>
      <c r="F35" s="297"/>
      <c r="G35" s="298"/>
    </row>
    <row r="36" spans="1:7" ht="27" customHeight="1">
      <c r="A36" s="290" t="s">
        <v>23</v>
      </c>
      <c r="B36" s="290"/>
      <c r="C36" s="290"/>
      <c r="D36" s="290"/>
      <c r="E36" s="290"/>
      <c r="F36" s="290"/>
      <c r="G36" s="290"/>
    </row>
    <row r="37" spans="1:7" s="69" customFormat="1" ht="18" customHeight="1">
      <c r="A37" s="304" t="s">
        <v>14</v>
      </c>
      <c r="B37" s="346" t="s">
        <v>345</v>
      </c>
      <c r="C37" s="346"/>
      <c r="D37" s="346"/>
      <c r="E37" s="304" t="s">
        <v>7</v>
      </c>
      <c r="F37" s="346" t="s">
        <v>390</v>
      </c>
      <c r="G37" s="346"/>
    </row>
    <row r="38" spans="1:7" s="69" customFormat="1" ht="18" customHeight="1">
      <c r="A38" s="333"/>
      <c r="B38" s="346" t="s">
        <v>346</v>
      </c>
      <c r="C38" s="346"/>
      <c r="D38" s="346"/>
      <c r="E38" s="333"/>
      <c r="F38" s="346" t="s">
        <v>391</v>
      </c>
      <c r="G38" s="346"/>
    </row>
    <row r="39" spans="1:7" s="69" customFormat="1" ht="18" customHeight="1">
      <c r="A39" s="333"/>
      <c r="B39" s="346"/>
      <c r="C39" s="346"/>
      <c r="D39" s="346"/>
      <c r="E39" s="333"/>
      <c r="F39" s="346"/>
      <c r="G39" s="346"/>
    </row>
    <row r="40" spans="1:7" s="69" customFormat="1" ht="18" customHeight="1">
      <c r="A40" s="333"/>
      <c r="B40" s="346"/>
      <c r="C40" s="346"/>
      <c r="D40" s="346"/>
      <c r="E40" s="333"/>
      <c r="F40" s="346"/>
      <c r="G40" s="346"/>
    </row>
    <row r="41" spans="1:7" s="69" customFormat="1" ht="18" customHeight="1">
      <c r="A41" s="333"/>
      <c r="B41" s="346"/>
      <c r="C41" s="346"/>
      <c r="D41" s="346"/>
      <c r="E41" s="333"/>
      <c r="F41" s="346"/>
      <c r="G41" s="346"/>
    </row>
    <row r="42" spans="1:7" s="69" customFormat="1" ht="18" customHeight="1">
      <c r="A42" s="305"/>
      <c r="B42" s="346"/>
      <c r="C42" s="346"/>
      <c r="D42" s="346"/>
      <c r="E42" s="305"/>
      <c r="F42" s="346"/>
      <c r="G42" s="346"/>
    </row>
    <row r="43" spans="1:7" ht="24" customHeight="1">
      <c r="A43" s="335" t="s">
        <v>349</v>
      </c>
      <c r="B43" s="335"/>
      <c r="C43" s="335"/>
      <c r="D43" s="335"/>
      <c r="E43" s="335"/>
      <c r="F43" s="335"/>
      <c r="G43" s="335"/>
    </row>
    <row r="44" spans="1:7" ht="27" customHeight="1">
      <c r="A44" s="339" t="s">
        <v>14</v>
      </c>
      <c r="B44" s="9" t="s">
        <v>19</v>
      </c>
      <c r="C44" s="9" t="s">
        <v>20</v>
      </c>
      <c r="D44" s="339" t="s">
        <v>7</v>
      </c>
      <c r="E44" s="9" t="s">
        <v>19</v>
      </c>
      <c r="F44" s="342" t="s">
        <v>20</v>
      </c>
      <c r="G44" s="343"/>
    </row>
    <row r="45" spans="1:7" ht="15.95" customHeight="1">
      <c r="A45" s="340"/>
      <c r="B45" s="126">
        <v>2000</v>
      </c>
      <c r="C45" s="46" t="s">
        <v>347</v>
      </c>
      <c r="D45" s="340"/>
      <c r="E45" s="25"/>
      <c r="F45" s="345"/>
      <c r="G45" s="345"/>
    </row>
    <row r="46" spans="1:7" ht="20.100000000000001" customHeight="1">
      <c r="A46" s="340"/>
      <c r="B46" s="46">
        <v>1600</v>
      </c>
      <c r="C46" s="46" t="s">
        <v>348</v>
      </c>
      <c r="D46" s="340"/>
      <c r="E46" s="24"/>
      <c r="F46" s="345"/>
      <c r="G46" s="345"/>
    </row>
    <row r="47" spans="1:7" ht="20.100000000000001" customHeight="1">
      <c r="A47" s="340"/>
      <c r="B47" s="46"/>
      <c r="C47" s="46"/>
      <c r="D47" s="340"/>
      <c r="E47" s="24"/>
      <c r="F47" s="135"/>
      <c r="G47" s="136"/>
    </row>
    <row r="48" spans="1:7" ht="20.100000000000001" customHeight="1">
      <c r="A48" s="340"/>
      <c r="B48" s="46"/>
      <c r="C48" s="46"/>
      <c r="D48" s="340"/>
      <c r="E48" s="24"/>
      <c r="F48" s="135"/>
      <c r="G48" s="136"/>
    </row>
    <row r="49" spans="1:7" ht="18" customHeight="1">
      <c r="A49" s="341"/>
      <c r="B49" s="46"/>
      <c r="C49" s="46"/>
      <c r="D49" s="344"/>
      <c r="E49" s="24"/>
      <c r="F49" s="348"/>
      <c r="G49" s="349"/>
    </row>
    <row r="50" spans="1:7" ht="24" customHeight="1">
      <c r="A50" s="335" t="s">
        <v>24</v>
      </c>
      <c r="B50" s="335"/>
      <c r="C50" s="335"/>
      <c r="D50" s="335"/>
      <c r="E50" s="335"/>
      <c r="F50" s="335"/>
      <c r="G50" s="335"/>
    </row>
    <row r="51" spans="1:7" ht="54.95" customHeight="1">
      <c r="A51" s="336"/>
      <c r="B51" s="337"/>
      <c r="C51" s="337"/>
      <c r="D51" s="337"/>
      <c r="E51" s="337"/>
      <c r="F51" s="337"/>
      <c r="G51" s="338"/>
    </row>
    <row r="52" spans="1:7" ht="15.95" customHeight="1"/>
    <row r="53" spans="1:7" ht="15" customHeight="1"/>
    <row r="54" spans="1:7" ht="15" customHeight="1"/>
    <row r="55" spans="1:7" ht="15" customHeight="1">
      <c r="C55" t="s">
        <v>17</v>
      </c>
    </row>
    <row r="56" spans="1:7" ht="15" customHeight="1"/>
    <row r="57" spans="1:7" ht="15" customHeight="1"/>
    <row r="58" spans="1:7" ht="15" customHeight="1"/>
  </sheetData>
  <mergeCells count="68">
    <mergeCell ref="A50:G50"/>
    <mergeCell ref="A51:G51"/>
    <mergeCell ref="A44:A49"/>
    <mergeCell ref="D44:D49"/>
    <mergeCell ref="F44:G44"/>
    <mergeCell ref="F45:G45"/>
    <mergeCell ref="F46:G46"/>
    <mergeCell ref="F49:G49"/>
    <mergeCell ref="A43:G43"/>
    <mergeCell ref="A36:G36"/>
    <mergeCell ref="A37:A42"/>
    <mergeCell ref="B37:D37"/>
    <mergeCell ref="E37:E42"/>
    <mergeCell ref="F37:G37"/>
    <mergeCell ref="B38:D38"/>
    <mergeCell ref="F38:G38"/>
    <mergeCell ref="B39:D39"/>
    <mergeCell ref="F39:G39"/>
    <mergeCell ref="B40:D40"/>
    <mergeCell ref="F40:G40"/>
    <mergeCell ref="B41:D41"/>
    <mergeCell ref="F41:G41"/>
    <mergeCell ref="B42:D42"/>
    <mergeCell ref="F42:G42"/>
    <mergeCell ref="A33:G33"/>
    <mergeCell ref="A34:A35"/>
    <mergeCell ref="B34:C35"/>
    <mergeCell ref="D34:D35"/>
    <mergeCell ref="E34:G35"/>
    <mergeCell ref="A27:G27"/>
    <mergeCell ref="A28:A32"/>
    <mergeCell ref="B28:C28"/>
    <mergeCell ref="D28:D32"/>
    <mergeCell ref="E28:G28"/>
    <mergeCell ref="B29:C29"/>
    <mergeCell ref="E29:G29"/>
    <mergeCell ref="B30:C30"/>
    <mergeCell ref="E30:G30"/>
    <mergeCell ref="B31:C31"/>
    <mergeCell ref="E31:G31"/>
    <mergeCell ref="B32:C32"/>
    <mergeCell ref="E32:G32"/>
    <mergeCell ref="A22:A26"/>
    <mergeCell ref="E22:G22"/>
    <mergeCell ref="E23:G23"/>
    <mergeCell ref="E24:G24"/>
    <mergeCell ref="E25:G25"/>
    <mergeCell ref="E26:G26"/>
    <mergeCell ref="A8:A11"/>
    <mergeCell ref="D8:D11"/>
    <mergeCell ref="E13:G13"/>
    <mergeCell ref="A14:A21"/>
    <mergeCell ref="E14:G14"/>
    <mergeCell ref="E15:G15"/>
    <mergeCell ref="E16:G16"/>
    <mergeCell ref="E17:G17"/>
    <mergeCell ref="E21:G21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9"/>
  <sheetViews>
    <sheetView topLeftCell="A11" zoomScale="85" zoomScaleNormal="85" zoomScalePageLayoutView="150" workbookViewId="0">
      <selection activeCell="B11" sqref="B11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12" t="s">
        <v>25</v>
      </c>
      <c r="B1" s="312"/>
      <c r="C1" s="312"/>
      <c r="D1" s="312"/>
      <c r="E1" s="312"/>
      <c r="F1" s="312"/>
      <c r="G1" s="312"/>
    </row>
    <row r="2" spans="1:8" ht="20.100000000000001" customHeight="1">
      <c r="A2" s="140" t="s">
        <v>27</v>
      </c>
      <c r="B2" s="313" t="s">
        <v>351</v>
      </c>
      <c r="C2" s="314"/>
      <c r="D2" s="140" t="s">
        <v>1</v>
      </c>
      <c r="E2" s="140" t="s">
        <v>360</v>
      </c>
      <c r="F2" s="138" t="s">
        <v>0</v>
      </c>
      <c r="G2" s="2"/>
    </row>
    <row r="3" spans="1:8" ht="24" customHeight="1">
      <c r="A3" s="292" t="s">
        <v>16</v>
      </c>
      <c r="B3" s="292"/>
      <c r="C3" s="292"/>
      <c r="D3" s="307" t="s">
        <v>17</v>
      </c>
      <c r="E3" s="139" t="s">
        <v>26</v>
      </c>
      <c r="F3" s="139"/>
      <c r="G3" s="328"/>
      <c r="H3" s="328"/>
    </row>
    <row r="4" spans="1:8" ht="18.95" customHeight="1">
      <c r="A4" s="140" t="s">
        <v>2</v>
      </c>
      <c r="B4" s="315">
        <v>1050500</v>
      </c>
      <c r="C4" s="316"/>
      <c r="D4" s="308"/>
      <c r="E4" s="318" t="s">
        <v>354</v>
      </c>
      <c r="F4" s="355"/>
      <c r="G4" s="356"/>
    </row>
    <row r="5" spans="1:8" ht="23.1" customHeight="1">
      <c r="A5" s="140" t="s">
        <v>3</v>
      </c>
      <c r="B5" s="317">
        <v>971560</v>
      </c>
      <c r="C5" s="311"/>
      <c r="D5" s="308"/>
      <c r="E5" s="319" t="s">
        <v>355</v>
      </c>
      <c r="F5" s="351"/>
      <c r="G5" s="352"/>
    </row>
    <row r="6" spans="1:8" ht="21.95" customHeight="1">
      <c r="A6" s="140" t="s">
        <v>4</v>
      </c>
      <c r="B6" s="315">
        <v>2022060</v>
      </c>
      <c r="C6" s="316"/>
      <c r="D6" s="308"/>
      <c r="E6" s="320" t="s">
        <v>356</v>
      </c>
      <c r="F6" s="353"/>
      <c r="G6" s="354"/>
    </row>
    <row r="7" spans="1:8" ht="27.95" customHeight="1">
      <c r="A7" s="137" t="s">
        <v>15</v>
      </c>
      <c r="B7" s="137"/>
      <c r="C7" s="137"/>
      <c r="D7" s="7"/>
      <c r="E7" s="10"/>
      <c r="F7" s="10"/>
      <c r="G7" s="10"/>
    </row>
    <row r="8" spans="1:8" ht="17.100000000000001" customHeight="1">
      <c r="A8" s="318" t="s">
        <v>5</v>
      </c>
      <c r="B8" s="2" t="s">
        <v>371</v>
      </c>
      <c r="C8" s="2">
        <v>16</v>
      </c>
      <c r="D8" s="321" t="s">
        <v>6</v>
      </c>
      <c r="E8" s="3" t="s">
        <v>330</v>
      </c>
      <c r="F8" s="138"/>
      <c r="G8" s="11"/>
    </row>
    <row r="9" spans="1:8" ht="20.100000000000001" customHeight="1">
      <c r="A9" s="319"/>
      <c r="B9" s="2" t="s">
        <v>372</v>
      </c>
      <c r="C9" s="2">
        <v>5</v>
      </c>
      <c r="D9" s="322"/>
      <c r="E9" s="3" t="s">
        <v>300</v>
      </c>
      <c r="F9" s="138"/>
      <c r="G9" s="138"/>
    </row>
    <row r="10" spans="1:8" ht="18" customHeight="1">
      <c r="A10" s="319"/>
      <c r="B10" s="2" t="s">
        <v>394</v>
      </c>
      <c r="C10" s="2">
        <v>4</v>
      </c>
      <c r="D10" s="322"/>
      <c r="E10" s="3" t="s">
        <v>353</v>
      </c>
      <c r="F10" s="138"/>
      <c r="G10" s="138"/>
    </row>
    <row r="11" spans="1:8" ht="17.100000000000001" customHeight="1">
      <c r="A11" s="320"/>
      <c r="B11" s="2" t="s">
        <v>789</v>
      </c>
      <c r="C11" s="2">
        <v>3</v>
      </c>
      <c r="D11" s="323"/>
      <c r="E11" s="3"/>
      <c r="F11" s="138"/>
      <c r="G11" s="138"/>
    </row>
    <row r="12" spans="1:8" ht="27.95" customHeight="1">
      <c r="A12" s="137" t="s">
        <v>22</v>
      </c>
      <c r="B12" s="137"/>
      <c r="C12" s="137"/>
      <c r="D12" s="137"/>
      <c r="E12" s="7"/>
      <c r="F12" s="7"/>
      <c r="G12" s="144"/>
    </row>
    <row r="13" spans="1:8" ht="18.95" customHeight="1">
      <c r="A13" s="2"/>
      <c r="B13" s="138" t="s">
        <v>8</v>
      </c>
      <c r="C13" s="138" t="s">
        <v>11</v>
      </c>
      <c r="D13" s="138" t="s">
        <v>12</v>
      </c>
      <c r="E13" s="309" t="s">
        <v>13</v>
      </c>
      <c r="F13" s="310"/>
      <c r="G13" s="311"/>
    </row>
    <row r="14" spans="1:8" ht="17.100000000000001" customHeight="1">
      <c r="A14" s="304" t="s">
        <v>9</v>
      </c>
      <c r="B14" s="14">
        <v>0.5</v>
      </c>
      <c r="C14" s="140" t="s">
        <v>357</v>
      </c>
      <c r="D14" s="140">
        <v>8</v>
      </c>
      <c r="E14" s="309"/>
      <c r="F14" s="310"/>
      <c r="G14" s="311"/>
    </row>
    <row r="15" spans="1:8" ht="18.95" customHeight="1">
      <c r="A15" s="333"/>
      <c r="B15" s="14">
        <v>0.5</v>
      </c>
      <c r="C15" s="140" t="s">
        <v>67</v>
      </c>
      <c r="D15" s="140">
        <v>2</v>
      </c>
      <c r="E15" s="309"/>
      <c r="F15" s="310"/>
      <c r="G15" s="311"/>
    </row>
    <row r="16" spans="1:8" ht="18.95" customHeight="1">
      <c r="A16" s="333"/>
      <c r="B16" s="14"/>
      <c r="C16" s="140"/>
      <c r="D16" s="140"/>
      <c r="E16" s="309"/>
      <c r="F16" s="310"/>
      <c r="G16" s="311"/>
    </row>
    <row r="17" spans="1:7" ht="18.95" customHeight="1">
      <c r="A17" s="333"/>
      <c r="B17" s="14"/>
      <c r="C17" s="140"/>
      <c r="D17" s="140"/>
      <c r="E17" s="309"/>
      <c r="F17" s="310"/>
      <c r="G17" s="311"/>
    </row>
    <row r="18" spans="1:7" ht="18.95" customHeight="1">
      <c r="A18" s="333"/>
      <c r="B18" s="14"/>
      <c r="C18" s="140"/>
      <c r="D18" s="140"/>
      <c r="E18" s="141"/>
      <c r="F18" s="142"/>
      <c r="G18" s="143"/>
    </row>
    <row r="19" spans="1:7" ht="18.95" customHeight="1">
      <c r="A19" s="333"/>
      <c r="B19" s="14"/>
      <c r="C19" s="140"/>
      <c r="D19" s="140"/>
      <c r="E19" s="141"/>
      <c r="F19" s="142"/>
      <c r="G19" s="143"/>
    </row>
    <row r="20" spans="1:7" ht="18.95" customHeight="1">
      <c r="A20" s="333"/>
      <c r="B20" s="14"/>
      <c r="C20" s="140"/>
      <c r="D20" s="140"/>
      <c r="E20" s="141"/>
      <c r="F20" s="142"/>
      <c r="G20" s="143"/>
    </row>
    <row r="21" spans="1:7" ht="18.95" customHeight="1">
      <c r="A21" s="305"/>
      <c r="B21" s="125"/>
      <c r="C21" s="140"/>
      <c r="D21" s="140"/>
      <c r="E21" s="309"/>
      <c r="F21" s="310"/>
      <c r="G21" s="311"/>
    </row>
    <row r="22" spans="1:7" ht="20.100000000000001" customHeight="1">
      <c r="A22" s="306" t="s">
        <v>10</v>
      </c>
      <c r="B22" s="14">
        <v>0.27083333333333331</v>
      </c>
      <c r="C22" s="140" t="s">
        <v>358</v>
      </c>
      <c r="D22" s="140">
        <v>7</v>
      </c>
      <c r="E22" s="291"/>
      <c r="F22" s="291"/>
      <c r="G22" s="291"/>
    </row>
    <row r="23" spans="1:7" ht="21" customHeight="1">
      <c r="A23" s="306"/>
      <c r="B23" s="14"/>
      <c r="C23" s="140"/>
      <c r="D23" s="140"/>
      <c r="E23" s="291"/>
      <c r="F23" s="291"/>
      <c r="G23" s="291"/>
    </row>
    <row r="24" spans="1:7" ht="18.95" customHeight="1">
      <c r="A24" s="306"/>
      <c r="B24" s="140"/>
      <c r="C24" s="140"/>
      <c r="D24" s="140"/>
      <c r="E24" s="291"/>
      <c r="F24" s="291"/>
      <c r="G24" s="291"/>
    </row>
    <row r="25" spans="1:7" ht="18.95" customHeight="1">
      <c r="A25" s="306"/>
      <c r="B25" s="140"/>
      <c r="C25" s="140"/>
      <c r="D25" s="140"/>
      <c r="E25" s="291"/>
      <c r="F25" s="291"/>
      <c r="G25" s="291"/>
    </row>
    <row r="26" spans="1:7" ht="21.95" customHeight="1">
      <c r="A26" s="306"/>
      <c r="B26" s="140"/>
      <c r="C26" s="140"/>
      <c r="D26" s="140"/>
      <c r="E26" s="291"/>
      <c r="F26" s="291"/>
      <c r="G26" s="291"/>
    </row>
    <row r="27" spans="1:7" ht="26.1" customHeight="1">
      <c r="A27" s="292" t="s">
        <v>21</v>
      </c>
      <c r="B27" s="292"/>
      <c r="C27" s="292"/>
      <c r="D27" s="292"/>
      <c r="E27" s="292"/>
      <c r="F27" s="292"/>
      <c r="G27" s="292"/>
    </row>
    <row r="28" spans="1:7" ht="18.95" customHeight="1">
      <c r="A28" s="306" t="s">
        <v>14</v>
      </c>
      <c r="B28" s="299" t="s">
        <v>361</v>
      </c>
      <c r="C28" s="299"/>
      <c r="D28" s="306" t="s">
        <v>7</v>
      </c>
      <c r="E28" s="293" t="s">
        <v>373</v>
      </c>
      <c r="F28" s="294"/>
      <c r="G28" s="295"/>
    </row>
    <row r="29" spans="1:7" ht="18" customHeight="1">
      <c r="A29" s="306"/>
      <c r="B29" s="299" t="s">
        <v>362</v>
      </c>
      <c r="C29" s="299"/>
      <c r="D29" s="306"/>
      <c r="E29" s="301" t="s">
        <v>374</v>
      </c>
      <c r="F29" s="302"/>
      <c r="G29" s="303"/>
    </row>
    <row r="30" spans="1:7" ht="18" customHeight="1">
      <c r="A30" s="306"/>
      <c r="B30" s="299" t="s">
        <v>365</v>
      </c>
      <c r="C30" s="299"/>
      <c r="D30" s="306"/>
      <c r="E30" s="301" t="s">
        <v>375</v>
      </c>
      <c r="F30" s="302"/>
      <c r="G30" s="303"/>
    </row>
    <row r="31" spans="1:7" ht="18" customHeight="1">
      <c r="A31" s="306"/>
      <c r="B31" s="299" t="s">
        <v>366</v>
      </c>
      <c r="C31" s="299"/>
      <c r="D31" s="306"/>
      <c r="E31" s="301" t="s">
        <v>376</v>
      </c>
      <c r="F31" s="302"/>
      <c r="G31" s="303"/>
    </row>
    <row r="32" spans="1:7" ht="18.95" customHeight="1">
      <c r="A32" s="306"/>
      <c r="B32" s="347"/>
      <c r="C32" s="347"/>
      <c r="D32" s="306"/>
      <c r="E32" s="301"/>
      <c r="F32" s="302"/>
      <c r="G32" s="303"/>
    </row>
    <row r="33" spans="1:7" ht="24" customHeight="1">
      <c r="A33" s="290" t="s">
        <v>18</v>
      </c>
      <c r="B33" s="290"/>
      <c r="C33" s="290"/>
      <c r="D33" s="290"/>
      <c r="E33" s="290"/>
      <c r="F33" s="290"/>
      <c r="G33" s="290"/>
    </row>
    <row r="34" spans="1:7" ht="27" customHeight="1">
      <c r="A34" s="304" t="s">
        <v>14</v>
      </c>
      <c r="B34" s="293" t="s">
        <v>123</v>
      </c>
      <c r="C34" s="295"/>
      <c r="D34" s="304" t="s">
        <v>7</v>
      </c>
      <c r="E34" s="293" t="s">
        <v>359</v>
      </c>
      <c r="F34" s="294"/>
      <c r="G34" s="295"/>
    </row>
    <row r="35" spans="1:7" ht="15.95" customHeight="1">
      <c r="A35" s="305"/>
      <c r="B35" s="296"/>
      <c r="C35" s="298"/>
      <c r="D35" s="305"/>
      <c r="E35" s="296"/>
      <c r="F35" s="297"/>
      <c r="G35" s="298"/>
    </row>
    <row r="36" spans="1:7" ht="27" customHeight="1">
      <c r="A36" s="290" t="s">
        <v>23</v>
      </c>
      <c r="B36" s="290"/>
      <c r="C36" s="290"/>
      <c r="D36" s="290"/>
      <c r="E36" s="290"/>
      <c r="F36" s="290"/>
      <c r="G36" s="290"/>
    </row>
    <row r="37" spans="1:7" s="69" customFormat="1" ht="18" customHeight="1">
      <c r="A37" s="304" t="s">
        <v>14</v>
      </c>
      <c r="B37" s="346" t="s">
        <v>363</v>
      </c>
      <c r="C37" s="346"/>
      <c r="D37" s="346"/>
      <c r="E37" s="304" t="s">
        <v>7</v>
      </c>
      <c r="F37" s="346" t="s">
        <v>377</v>
      </c>
      <c r="G37" s="346"/>
    </row>
    <row r="38" spans="1:7" s="69" customFormat="1" ht="18" customHeight="1">
      <c r="A38" s="333"/>
      <c r="B38" s="346" t="s">
        <v>364</v>
      </c>
      <c r="C38" s="346"/>
      <c r="D38" s="346"/>
      <c r="E38" s="333"/>
      <c r="F38" s="346" t="s">
        <v>378</v>
      </c>
      <c r="G38" s="346"/>
    </row>
    <row r="39" spans="1:7" s="69" customFormat="1" ht="18" customHeight="1">
      <c r="A39" s="333"/>
      <c r="B39" s="346" t="s">
        <v>367</v>
      </c>
      <c r="C39" s="346"/>
      <c r="D39" s="346"/>
      <c r="E39" s="333"/>
      <c r="F39" s="346" t="s">
        <v>379</v>
      </c>
      <c r="G39" s="346"/>
    </row>
    <row r="40" spans="1:7" s="69" customFormat="1" ht="18" customHeight="1">
      <c r="A40" s="333"/>
      <c r="B40" s="346" t="s">
        <v>368</v>
      </c>
      <c r="C40" s="346"/>
      <c r="D40" s="346"/>
      <c r="E40" s="333"/>
      <c r="F40" s="346" t="s">
        <v>380</v>
      </c>
      <c r="G40" s="346"/>
    </row>
    <row r="41" spans="1:7" s="69" customFormat="1" ht="18" customHeight="1">
      <c r="A41" s="333"/>
      <c r="B41" s="346" t="s">
        <v>369</v>
      </c>
      <c r="C41" s="346"/>
      <c r="D41" s="346"/>
      <c r="E41" s="333"/>
      <c r="F41" s="346" t="s">
        <v>381</v>
      </c>
      <c r="G41" s="346"/>
    </row>
    <row r="42" spans="1:7" s="69" customFormat="1" ht="18" customHeight="1">
      <c r="A42" s="333"/>
      <c r="B42" s="358" t="s">
        <v>370</v>
      </c>
      <c r="C42" s="359"/>
      <c r="D42" s="360"/>
      <c r="E42" s="333"/>
      <c r="F42" s="358" t="s">
        <v>382</v>
      </c>
      <c r="G42" s="360"/>
    </row>
    <row r="43" spans="1:7" s="69" customFormat="1" ht="18" customHeight="1">
      <c r="A43" s="305"/>
      <c r="B43" s="346" t="s">
        <v>255</v>
      </c>
      <c r="C43" s="346"/>
      <c r="D43" s="346"/>
      <c r="E43" s="305"/>
      <c r="F43" s="346"/>
      <c r="G43" s="346"/>
    </row>
    <row r="44" spans="1:7" ht="24" customHeight="1">
      <c r="A44" s="335" t="s">
        <v>383</v>
      </c>
      <c r="B44" s="335"/>
      <c r="C44" s="335"/>
      <c r="D44" s="335"/>
      <c r="E44" s="335"/>
      <c r="F44" s="335"/>
      <c r="G44" s="335"/>
    </row>
    <row r="45" spans="1:7" ht="27" customHeight="1">
      <c r="A45" s="339" t="s">
        <v>14</v>
      </c>
      <c r="B45" s="9" t="s">
        <v>19</v>
      </c>
      <c r="C45" s="9" t="s">
        <v>20</v>
      </c>
      <c r="D45" s="339" t="s">
        <v>7</v>
      </c>
      <c r="E45" s="9" t="s">
        <v>19</v>
      </c>
      <c r="F45" s="342" t="s">
        <v>20</v>
      </c>
      <c r="G45" s="343"/>
    </row>
    <row r="46" spans="1:7" ht="15.95" customHeight="1">
      <c r="A46" s="340"/>
      <c r="B46" s="126"/>
      <c r="C46" s="46"/>
      <c r="D46" s="340"/>
      <c r="E46" s="25"/>
      <c r="F46" s="345"/>
      <c r="G46" s="345"/>
    </row>
    <row r="47" spans="1:7" ht="20.100000000000001" customHeight="1">
      <c r="A47" s="340"/>
      <c r="B47" s="46"/>
      <c r="C47" s="46"/>
      <c r="D47" s="340"/>
      <c r="E47" s="24"/>
      <c r="F47" s="345"/>
      <c r="G47" s="345"/>
    </row>
    <row r="48" spans="1:7" ht="20.100000000000001" customHeight="1">
      <c r="A48" s="340"/>
      <c r="B48" s="46"/>
      <c r="C48" s="46"/>
      <c r="D48" s="340"/>
      <c r="E48" s="24"/>
      <c r="F48" s="145"/>
      <c r="G48" s="146"/>
    </row>
    <row r="49" spans="1:7" ht="20.100000000000001" customHeight="1">
      <c r="A49" s="340"/>
      <c r="B49" s="46"/>
      <c r="C49" s="46"/>
      <c r="D49" s="340"/>
      <c r="E49" s="24"/>
      <c r="F49" s="145"/>
      <c r="G49" s="146"/>
    </row>
    <row r="50" spans="1:7" ht="18" customHeight="1">
      <c r="A50" s="341"/>
      <c r="B50" s="46"/>
      <c r="C50" s="46"/>
      <c r="D50" s="344"/>
      <c r="E50" s="24"/>
      <c r="F50" s="348"/>
      <c r="G50" s="349"/>
    </row>
    <row r="51" spans="1:7" ht="24" customHeight="1">
      <c r="A51" s="335" t="s">
        <v>24</v>
      </c>
      <c r="B51" s="335"/>
      <c r="C51" s="335"/>
      <c r="D51" s="335"/>
      <c r="E51" s="335"/>
      <c r="F51" s="335"/>
      <c r="G51" s="335"/>
    </row>
    <row r="52" spans="1:7" ht="54.95" customHeight="1">
      <c r="A52" s="336"/>
      <c r="B52" s="337"/>
      <c r="C52" s="337"/>
      <c r="D52" s="337"/>
      <c r="E52" s="337"/>
      <c r="F52" s="337"/>
      <c r="G52" s="338"/>
    </row>
    <row r="53" spans="1:7" ht="15.95" customHeight="1"/>
    <row r="54" spans="1:7" ht="15" customHeight="1"/>
    <row r="55" spans="1:7" ht="15" customHeight="1"/>
    <row r="56" spans="1:7" ht="15" customHeight="1">
      <c r="C56" t="s">
        <v>17</v>
      </c>
    </row>
    <row r="57" spans="1:7" ht="15" customHeight="1"/>
    <row r="58" spans="1:7" ht="15" customHeight="1"/>
    <row r="59" spans="1:7" ht="15" customHeight="1"/>
  </sheetData>
  <mergeCells count="70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1"/>
    <mergeCell ref="E14:G14"/>
    <mergeCell ref="E15:G15"/>
    <mergeCell ref="E16:G16"/>
    <mergeCell ref="E17:G17"/>
    <mergeCell ref="E21:G21"/>
    <mergeCell ref="A22:A26"/>
    <mergeCell ref="E22:G22"/>
    <mergeCell ref="E23:G23"/>
    <mergeCell ref="E24:G24"/>
    <mergeCell ref="E25:G25"/>
    <mergeCell ref="E26:G26"/>
    <mergeCell ref="A27:G27"/>
    <mergeCell ref="A28:A32"/>
    <mergeCell ref="B28:C28"/>
    <mergeCell ref="D28:D32"/>
    <mergeCell ref="E28:G28"/>
    <mergeCell ref="B29:C29"/>
    <mergeCell ref="E29:G29"/>
    <mergeCell ref="B30:C30"/>
    <mergeCell ref="E30:G30"/>
    <mergeCell ref="B31:C31"/>
    <mergeCell ref="E31:G31"/>
    <mergeCell ref="B32:C32"/>
    <mergeCell ref="E32:G32"/>
    <mergeCell ref="A33:G33"/>
    <mergeCell ref="A34:A35"/>
    <mergeCell ref="B34:C35"/>
    <mergeCell ref="D34:D35"/>
    <mergeCell ref="E34:G35"/>
    <mergeCell ref="A36:G36"/>
    <mergeCell ref="A37:A43"/>
    <mergeCell ref="B37:D37"/>
    <mergeCell ref="E37:E43"/>
    <mergeCell ref="F37:G37"/>
    <mergeCell ref="B38:D38"/>
    <mergeCell ref="F38:G38"/>
    <mergeCell ref="B39:D39"/>
    <mergeCell ref="F39:G39"/>
    <mergeCell ref="B40:D40"/>
    <mergeCell ref="F40:G40"/>
    <mergeCell ref="B41:D41"/>
    <mergeCell ref="F41:G41"/>
    <mergeCell ref="B43:D43"/>
    <mergeCell ref="F43:G43"/>
    <mergeCell ref="A51:G51"/>
    <mergeCell ref="A52:G52"/>
    <mergeCell ref="B42:D42"/>
    <mergeCell ref="F42:G42"/>
    <mergeCell ref="A45:A50"/>
    <mergeCell ref="D45:D50"/>
    <mergeCell ref="F45:G45"/>
    <mergeCell ref="F46:G46"/>
    <mergeCell ref="F47:G47"/>
    <mergeCell ref="F50:G50"/>
    <mergeCell ref="A44:G44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9"/>
  <sheetViews>
    <sheetView topLeftCell="A19" zoomScale="85" zoomScaleNormal="85" zoomScalePageLayoutView="150" workbookViewId="0">
      <selection activeCell="E10" sqref="E10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12" t="s">
        <v>25</v>
      </c>
      <c r="B1" s="312"/>
      <c r="C1" s="312"/>
      <c r="D1" s="312"/>
      <c r="E1" s="312"/>
      <c r="F1" s="312"/>
      <c r="G1" s="312"/>
    </row>
    <row r="2" spans="1:8" ht="20.100000000000001" customHeight="1">
      <c r="A2" s="154" t="s">
        <v>27</v>
      </c>
      <c r="B2" s="313" t="s">
        <v>392</v>
      </c>
      <c r="C2" s="314"/>
      <c r="D2" s="154" t="s">
        <v>1</v>
      </c>
      <c r="E2" s="154" t="s">
        <v>360</v>
      </c>
      <c r="F2" s="147" t="s">
        <v>0</v>
      </c>
      <c r="G2" s="2"/>
    </row>
    <row r="3" spans="1:8" ht="24" customHeight="1">
      <c r="A3" s="292" t="s">
        <v>16</v>
      </c>
      <c r="B3" s="292"/>
      <c r="C3" s="292"/>
      <c r="D3" s="307" t="s">
        <v>17</v>
      </c>
      <c r="E3" s="153" t="s">
        <v>26</v>
      </c>
      <c r="F3" s="153"/>
      <c r="G3" s="328"/>
      <c r="H3" s="328"/>
    </row>
    <row r="4" spans="1:8" ht="18.95" customHeight="1">
      <c r="A4" s="154" t="s">
        <v>2</v>
      </c>
      <c r="B4" s="315">
        <v>1038000</v>
      </c>
      <c r="C4" s="316"/>
      <c r="D4" s="308"/>
      <c r="E4" s="318" t="s">
        <v>354</v>
      </c>
      <c r="F4" s="355"/>
      <c r="G4" s="356"/>
    </row>
    <row r="5" spans="1:8" ht="23.1" customHeight="1">
      <c r="A5" s="154" t="s">
        <v>3</v>
      </c>
      <c r="B5" s="317">
        <f>B6-B4</f>
        <v>547450</v>
      </c>
      <c r="C5" s="311"/>
      <c r="D5" s="308"/>
      <c r="E5" s="319" t="s">
        <v>355</v>
      </c>
      <c r="F5" s="351"/>
      <c r="G5" s="352"/>
    </row>
    <row r="6" spans="1:8" ht="21.95" customHeight="1">
      <c r="A6" s="154" t="s">
        <v>4</v>
      </c>
      <c r="B6" s="315">
        <f>1452900+132550</f>
        <v>1585450</v>
      </c>
      <c r="C6" s="316"/>
      <c r="D6" s="308"/>
      <c r="E6" s="320" t="s">
        <v>356</v>
      </c>
      <c r="F6" s="353"/>
      <c r="G6" s="354"/>
    </row>
    <row r="7" spans="1:8" ht="27.95" customHeight="1">
      <c r="A7" s="151" t="s">
        <v>15</v>
      </c>
      <c r="B7" s="151"/>
      <c r="C7" s="151"/>
      <c r="D7" s="7"/>
      <c r="E7" s="10"/>
      <c r="F7" s="10"/>
      <c r="G7" s="10"/>
    </row>
    <row r="8" spans="1:8" ht="17.100000000000001" customHeight="1">
      <c r="A8" s="318" t="s">
        <v>5</v>
      </c>
      <c r="B8" s="2" t="s">
        <v>211</v>
      </c>
      <c r="C8" s="2">
        <v>5</v>
      </c>
      <c r="D8" s="321" t="s">
        <v>6</v>
      </c>
      <c r="E8" s="3" t="s">
        <v>109</v>
      </c>
      <c r="F8" s="147"/>
      <c r="G8" s="11"/>
    </row>
    <row r="9" spans="1:8" ht="20.100000000000001" customHeight="1">
      <c r="A9" s="319"/>
      <c r="B9" s="2" t="s">
        <v>408</v>
      </c>
      <c r="C9" s="2" t="s">
        <v>409</v>
      </c>
      <c r="D9" s="322"/>
      <c r="E9" s="3" t="s">
        <v>395</v>
      </c>
      <c r="F9" s="147"/>
      <c r="G9" s="147"/>
    </row>
    <row r="10" spans="1:8" ht="18" customHeight="1">
      <c r="A10" s="319"/>
      <c r="B10" s="2" t="s">
        <v>410</v>
      </c>
      <c r="C10" s="2">
        <v>13</v>
      </c>
      <c r="D10" s="322"/>
      <c r="E10" s="3" t="s">
        <v>668</v>
      </c>
      <c r="F10" s="147"/>
      <c r="G10" s="147"/>
    </row>
    <row r="11" spans="1:8" ht="17.100000000000001" customHeight="1">
      <c r="A11" s="320"/>
      <c r="B11" s="2"/>
      <c r="C11" s="2"/>
      <c r="D11" s="323"/>
      <c r="E11" s="3"/>
      <c r="F11" s="147"/>
      <c r="G11" s="147"/>
    </row>
    <row r="12" spans="1:8" ht="27.95" customHeight="1">
      <c r="A12" s="151" t="s">
        <v>22</v>
      </c>
      <c r="B12" s="151"/>
      <c r="C12" s="151"/>
      <c r="D12" s="151"/>
      <c r="E12" s="7"/>
      <c r="F12" s="7"/>
      <c r="G12" s="152"/>
    </row>
    <row r="13" spans="1:8" ht="18.95" customHeight="1">
      <c r="A13" s="2"/>
      <c r="B13" s="147" t="s">
        <v>8</v>
      </c>
      <c r="C13" s="147" t="s">
        <v>11</v>
      </c>
      <c r="D13" s="147" t="s">
        <v>12</v>
      </c>
      <c r="E13" s="309" t="s">
        <v>13</v>
      </c>
      <c r="F13" s="310"/>
      <c r="G13" s="311"/>
    </row>
    <row r="14" spans="1:8" ht="17.100000000000001" customHeight="1">
      <c r="A14" s="304" t="s">
        <v>9</v>
      </c>
      <c r="B14" s="14">
        <v>0.47916666666666669</v>
      </c>
      <c r="C14" s="154" t="s">
        <v>397</v>
      </c>
      <c r="D14" s="154">
        <v>3</v>
      </c>
      <c r="E14" s="309"/>
      <c r="F14" s="310"/>
      <c r="G14" s="311"/>
    </row>
    <row r="15" spans="1:8" ht="18.95" customHeight="1">
      <c r="A15" s="333"/>
      <c r="B15" s="14">
        <v>0.45833333333333331</v>
      </c>
      <c r="C15" s="154" t="s">
        <v>396</v>
      </c>
      <c r="D15" s="154">
        <v>10</v>
      </c>
      <c r="E15" s="309"/>
      <c r="F15" s="310"/>
      <c r="G15" s="311"/>
    </row>
    <row r="16" spans="1:8" ht="18.95" customHeight="1">
      <c r="A16" s="333"/>
      <c r="B16" s="14"/>
      <c r="C16" s="154"/>
      <c r="D16" s="154"/>
      <c r="E16" s="309"/>
      <c r="F16" s="310"/>
      <c r="G16" s="311"/>
    </row>
    <row r="17" spans="1:7" ht="18.95" customHeight="1">
      <c r="A17" s="333"/>
      <c r="B17" s="14"/>
      <c r="C17" s="154"/>
      <c r="D17" s="154"/>
      <c r="E17" s="309"/>
      <c r="F17" s="310"/>
      <c r="G17" s="311"/>
    </row>
    <row r="18" spans="1:7" ht="18.95" customHeight="1">
      <c r="A18" s="333"/>
      <c r="B18" s="14"/>
      <c r="C18" s="154"/>
      <c r="D18" s="154"/>
      <c r="E18" s="148"/>
      <c r="F18" s="149"/>
      <c r="G18" s="150"/>
    </row>
    <row r="19" spans="1:7" ht="18.95" customHeight="1">
      <c r="A19" s="333"/>
      <c r="B19" s="14"/>
      <c r="C19" s="154"/>
      <c r="D19" s="154"/>
      <c r="E19" s="148"/>
      <c r="F19" s="149"/>
      <c r="G19" s="150"/>
    </row>
    <row r="20" spans="1:7" ht="18.95" customHeight="1">
      <c r="A20" s="333"/>
      <c r="B20" s="14"/>
      <c r="C20" s="154"/>
      <c r="D20" s="154"/>
      <c r="E20" s="148"/>
      <c r="F20" s="149"/>
      <c r="G20" s="150"/>
    </row>
    <row r="21" spans="1:7" ht="18.95" customHeight="1">
      <c r="A21" s="305"/>
      <c r="B21" s="125"/>
      <c r="C21" s="154"/>
      <c r="D21" s="154"/>
      <c r="E21" s="309"/>
      <c r="F21" s="310"/>
      <c r="G21" s="311"/>
    </row>
    <row r="22" spans="1:7" ht="20.100000000000001" customHeight="1">
      <c r="A22" s="306" t="s">
        <v>10</v>
      </c>
      <c r="B22" s="14"/>
      <c r="C22" s="154"/>
      <c r="D22" s="154"/>
      <c r="E22" s="291"/>
      <c r="F22" s="291"/>
      <c r="G22" s="291"/>
    </row>
    <row r="23" spans="1:7" ht="21" customHeight="1">
      <c r="A23" s="306"/>
      <c r="B23" s="14"/>
      <c r="C23" s="154"/>
      <c r="D23" s="154"/>
      <c r="E23" s="291"/>
      <c r="F23" s="291"/>
      <c r="G23" s="291"/>
    </row>
    <row r="24" spans="1:7" ht="18.95" customHeight="1">
      <c r="A24" s="306"/>
      <c r="B24" s="154"/>
      <c r="C24" s="154"/>
      <c r="D24" s="154"/>
      <c r="E24" s="291"/>
      <c r="F24" s="291"/>
      <c r="G24" s="291"/>
    </row>
    <row r="25" spans="1:7" ht="18.95" customHeight="1">
      <c r="A25" s="306"/>
      <c r="B25" s="154"/>
      <c r="C25" s="154"/>
      <c r="D25" s="154"/>
      <c r="E25" s="291"/>
      <c r="F25" s="291"/>
      <c r="G25" s="291"/>
    </row>
    <row r="26" spans="1:7" ht="21.95" customHeight="1">
      <c r="A26" s="306"/>
      <c r="B26" s="154"/>
      <c r="C26" s="154"/>
      <c r="D26" s="154"/>
      <c r="E26" s="291"/>
      <c r="F26" s="291"/>
      <c r="G26" s="291"/>
    </row>
    <row r="27" spans="1:7" ht="26.1" customHeight="1">
      <c r="A27" s="292" t="s">
        <v>21</v>
      </c>
      <c r="B27" s="292"/>
      <c r="C27" s="292"/>
      <c r="D27" s="292"/>
      <c r="E27" s="292"/>
      <c r="F27" s="292"/>
      <c r="G27" s="292"/>
    </row>
    <row r="28" spans="1:7" ht="18.95" customHeight="1">
      <c r="A28" s="306" t="s">
        <v>14</v>
      </c>
      <c r="B28" s="299" t="s">
        <v>398</v>
      </c>
      <c r="C28" s="299"/>
      <c r="D28" s="306" t="s">
        <v>7</v>
      </c>
      <c r="E28" s="293" t="s">
        <v>411</v>
      </c>
      <c r="F28" s="294"/>
      <c r="G28" s="295"/>
    </row>
    <row r="29" spans="1:7" ht="18" customHeight="1">
      <c r="A29" s="306"/>
      <c r="B29" s="299" t="s">
        <v>399</v>
      </c>
      <c r="C29" s="299"/>
      <c r="D29" s="306"/>
      <c r="E29" s="301" t="s">
        <v>412</v>
      </c>
      <c r="F29" s="302"/>
      <c r="G29" s="303"/>
    </row>
    <row r="30" spans="1:7" ht="18" customHeight="1">
      <c r="A30" s="306"/>
      <c r="B30" s="299" t="s">
        <v>400</v>
      </c>
      <c r="C30" s="299"/>
      <c r="D30" s="306"/>
      <c r="E30" s="301" t="s">
        <v>413</v>
      </c>
      <c r="F30" s="302"/>
      <c r="G30" s="303"/>
    </row>
    <row r="31" spans="1:7" ht="18" customHeight="1">
      <c r="A31" s="306"/>
      <c r="B31" s="350"/>
      <c r="C31" s="350"/>
      <c r="D31" s="306"/>
      <c r="E31" s="301"/>
      <c r="F31" s="302"/>
      <c r="G31" s="303"/>
    </row>
    <row r="32" spans="1:7" ht="18.95" customHeight="1">
      <c r="A32" s="306"/>
      <c r="B32" s="347"/>
      <c r="C32" s="347"/>
      <c r="D32" s="306"/>
      <c r="E32" s="301"/>
      <c r="F32" s="302"/>
      <c r="G32" s="303"/>
    </row>
    <row r="33" spans="1:7" ht="24" customHeight="1">
      <c r="A33" s="290" t="s">
        <v>18</v>
      </c>
      <c r="B33" s="290"/>
      <c r="C33" s="290"/>
      <c r="D33" s="290"/>
      <c r="E33" s="290"/>
      <c r="F33" s="290"/>
      <c r="G33" s="290"/>
    </row>
    <row r="34" spans="1:7" ht="27" customHeight="1">
      <c r="A34" s="304" t="s">
        <v>14</v>
      </c>
      <c r="B34" s="293" t="s">
        <v>123</v>
      </c>
      <c r="C34" s="295"/>
      <c r="D34" s="304" t="s">
        <v>7</v>
      </c>
      <c r="E34" s="293" t="s">
        <v>393</v>
      </c>
      <c r="F34" s="294"/>
      <c r="G34" s="295"/>
    </row>
    <row r="35" spans="1:7" ht="15.95" customHeight="1">
      <c r="A35" s="305"/>
      <c r="B35" s="296"/>
      <c r="C35" s="298"/>
      <c r="D35" s="305"/>
      <c r="E35" s="296"/>
      <c r="F35" s="297"/>
      <c r="G35" s="298"/>
    </row>
    <row r="36" spans="1:7" ht="27" customHeight="1">
      <c r="A36" s="290" t="s">
        <v>23</v>
      </c>
      <c r="B36" s="290"/>
      <c r="C36" s="290"/>
      <c r="D36" s="290"/>
      <c r="E36" s="290"/>
      <c r="F36" s="290"/>
      <c r="G36" s="290"/>
    </row>
    <row r="37" spans="1:7" s="69" customFormat="1" ht="18" customHeight="1">
      <c r="A37" s="304" t="s">
        <v>14</v>
      </c>
      <c r="B37" s="346" t="s">
        <v>401</v>
      </c>
      <c r="C37" s="346"/>
      <c r="D37" s="346"/>
      <c r="E37" s="304" t="s">
        <v>7</v>
      </c>
      <c r="F37" s="346" t="s">
        <v>414</v>
      </c>
      <c r="G37" s="346"/>
    </row>
    <row r="38" spans="1:7" s="69" customFormat="1" ht="18" customHeight="1">
      <c r="A38" s="333"/>
      <c r="B38" s="346" t="s">
        <v>402</v>
      </c>
      <c r="C38" s="346"/>
      <c r="D38" s="346"/>
      <c r="E38" s="333"/>
      <c r="F38" s="346" t="s">
        <v>415</v>
      </c>
      <c r="G38" s="346"/>
    </row>
    <row r="39" spans="1:7" s="69" customFormat="1" ht="18" customHeight="1">
      <c r="A39" s="333"/>
      <c r="B39" s="346" t="s">
        <v>403</v>
      </c>
      <c r="C39" s="346"/>
      <c r="D39" s="346"/>
      <c r="E39" s="333"/>
      <c r="F39" s="346"/>
      <c r="G39" s="346"/>
    </row>
    <row r="40" spans="1:7" s="69" customFormat="1" ht="18" customHeight="1">
      <c r="A40" s="333"/>
      <c r="B40" s="346" t="s">
        <v>404</v>
      </c>
      <c r="C40" s="346"/>
      <c r="D40" s="346"/>
      <c r="E40" s="333"/>
      <c r="F40" s="346"/>
      <c r="G40" s="346"/>
    </row>
    <row r="41" spans="1:7" s="69" customFormat="1" ht="18" customHeight="1">
      <c r="A41" s="333"/>
      <c r="B41" s="346" t="s">
        <v>255</v>
      </c>
      <c r="C41" s="346"/>
      <c r="D41" s="346"/>
      <c r="E41" s="333"/>
      <c r="F41" s="346"/>
      <c r="G41" s="346"/>
    </row>
    <row r="42" spans="1:7" s="69" customFormat="1" ht="18" customHeight="1">
      <c r="A42" s="333"/>
      <c r="B42" s="358"/>
      <c r="C42" s="359"/>
      <c r="D42" s="360"/>
      <c r="E42" s="333"/>
      <c r="F42" s="358"/>
      <c r="G42" s="360"/>
    </row>
    <row r="43" spans="1:7" s="69" customFormat="1" ht="18" customHeight="1">
      <c r="A43" s="305"/>
      <c r="B43" s="346"/>
      <c r="C43" s="346"/>
      <c r="D43" s="346"/>
      <c r="E43" s="305"/>
      <c r="F43" s="346"/>
      <c r="G43" s="346"/>
    </row>
    <row r="44" spans="1:7" ht="24" customHeight="1">
      <c r="A44" s="335" t="s">
        <v>407</v>
      </c>
      <c r="B44" s="335"/>
      <c r="C44" s="335"/>
      <c r="D44" s="335"/>
      <c r="E44" s="335"/>
      <c r="F44" s="335"/>
      <c r="G44" s="335"/>
    </row>
    <row r="45" spans="1:7" ht="27" customHeight="1">
      <c r="A45" s="339" t="s">
        <v>405</v>
      </c>
      <c r="B45" s="9" t="s">
        <v>19</v>
      </c>
      <c r="C45" s="9" t="s">
        <v>20</v>
      </c>
      <c r="D45" s="339" t="s">
        <v>7</v>
      </c>
      <c r="E45" s="9" t="s">
        <v>19</v>
      </c>
      <c r="F45" s="342" t="s">
        <v>20</v>
      </c>
      <c r="G45" s="343"/>
    </row>
    <row r="46" spans="1:7" ht="15.95" customHeight="1">
      <c r="A46" s="340"/>
      <c r="B46" s="167">
        <v>4200</v>
      </c>
      <c r="C46" s="46" t="s">
        <v>166</v>
      </c>
      <c r="D46" s="340"/>
      <c r="E46" s="25"/>
      <c r="F46" s="345"/>
      <c r="G46" s="345"/>
    </row>
    <row r="47" spans="1:7" ht="20.100000000000001" customHeight="1">
      <c r="A47" s="340"/>
      <c r="B47" s="46">
        <v>1400</v>
      </c>
      <c r="C47" s="46" t="s">
        <v>89</v>
      </c>
      <c r="D47" s="340"/>
      <c r="E47" s="24"/>
      <c r="F47" s="345"/>
      <c r="G47" s="345"/>
    </row>
    <row r="48" spans="1:7" ht="20.100000000000001" customHeight="1">
      <c r="A48" s="340"/>
      <c r="B48" s="46">
        <v>11150</v>
      </c>
      <c r="C48" s="46" t="s">
        <v>406</v>
      </c>
      <c r="D48" s="340"/>
      <c r="E48" s="24"/>
      <c r="F48" s="155"/>
      <c r="G48" s="156"/>
    </row>
    <row r="49" spans="1:7" ht="20.100000000000001" customHeight="1">
      <c r="A49" s="340"/>
      <c r="B49" s="46"/>
      <c r="C49" s="46"/>
      <c r="D49" s="340"/>
      <c r="E49" s="24"/>
      <c r="F49" s="155"/>
      <c r="G49" s="156"/>
    </row>
    <row r="50" spans="1:7" ht="18" customHeight="1">
      <c r="A50" s="341"/>
      <c r="B50" s="46"/>
      <c r="C50" s="46"/>
      <c r="D50" s="344"/>
      <c r="E50" s="24"/>
      <c r="F50" s="348"/>
      <c r="G50" s="349"/>
    </row>
    <row r="51" spans="1:7" ht="24" customHeight="1">
      <c r="A51" s="335" t="s">
        <v>24</v>
      </c>
      <c r="B51" s="335"/>
      <c r="C51" s="335"/>
      <c r="D51" s="335"/>
      <c r="E51" s="335"/>
      <c r="F51" s="335"/>
      <c r="G51" s="335"/>
    </row>
    <row r="52" spans="1:7" ht="54.95" customHeight="1">
      <c r="A52" s="336"/>
      <c r="B52" s="337"/>
      <c r="C52" s="337"/>
      <c r="D52" s="337"/>
      <c r="E52" s="337"/>
      <c r="F52" s="337"/>
      <c r="G52" s="338"/>
    </row>
    <row r="53" spans="1:7" ht="15.95" customHeight="1"/>
    <row r="54" spans="1:7" ht="15" customHeight="1"/>
    <row r="55" spans="1:7" ht="15" customHeight="1"/>
    <row r="56" spans="1:7" ht="15" customHeight="1">
      <c r="C56" t="s">
        <v>17</v>
      </c>
    </row>
    <row r="57" spans="1:7" ht="15" customHeight="1"/>
    <row r="58" spans="1:7" ht="15" customHeight="1"/>
    <row r="59" spans="1:7" ht="15" customHeight="1"/>
  </sheetData>
  <mergeCells count="70">
    <mergeCell ref="F43:G43"/>
    <mergeCell ref="A51:G51"/>
    <mergeCell ref="A52:G52"/>
    <mergeCell ref="A44:G44"/>
    <mergeCell ref="A45:A50"/>
    <mergeCell ref="D45:D50"/>
    <mergeCell ref="F45:G45"/>
    <mergeCell ref="F46:G46"/>
    <mergeCell ref="F47:G47"/>
    <mergeCell ref="F50:G50"/>
    <mergeCell ref="A36:G36"/>
    <mergeCell ref="A37:A43"/>
    <mergeCell ref="B37:D37"/>
    <mergeCell ref="E37:E43"/>
    <mergeCell ref="F37:G37"/>
    <mergeCell ref="B38:D38"/>
    <mergeCell ref="F38:G38"/>
    <mergeCell ref="B39:D39"/>
    <mergeCell ref="F39:G39"/>
    <mergeCell ref="B40:D40"/>
    <mergeCell ref="F40:G40"/>
    <mergeCell ref="B41:D41"/>
    <mergeCell ref="F41:G41"/>
    <mergeCell ref="B42:D42"/>
    <mergeCell ref="F42:G42"/>
    <mergeCell ref="B43:D43"/>
    <mergeCell ref="A33:G33"/>
    <mergeCell ref="A34:A35"/>
    <mergeCell ref="B34:C35"/>
    <mergeCell ref="D34:D35"/>
    <mergeCell ref="E34:G35"/>
    <mergeCell ref="A27:G27"/>
    <mergeCell ref="A28:A32"/>
    <mergeCell ref="B28:C28"/>
    <mergeCell ref="D28:D32"/>
    <mergeCell ref="E28:G28"/>
    <mergeCell ref="B29:C29"/>
    <mergeCell ref="E29:G29"/>
    <mergeCell ref="B30:C30"/>
    <mergeCell ref="E30:G30"/>
    <mergeCell ref="B31:C31"/>
    <mergeCell ref="E31:G31"/>
    <mergeCell ref="B32:C32"/>
    <mergeCell ref="E32:G32"/>
    <mergeCell ref="A22:A26"/>
    <mergeCell ref="E22:G22"/>
    <mergeCell ref="E23:G23"/>
    <mergeCell ref="E24:G24"/>
    <mergeCell ref="E25:G25"/>
    <mergeCell ref="E26:G26"/>
    <mergeCell ref="A8:A11"/>
    <mergeCell ref="D8:D11"/>
    <mergeCell ref="E13:G13"/>
    <mergeCell ref="A14:A21"/>
    <mergeCell ref="E14:G14"/>
    <mergeCell ref="E15:G15"/>
    <mergeCell ref="E16:G16"/>
    <mergeCell ref="E17:G17"/>
    <mergeCell ref="E21:G21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9"/>
  <sheetViews>
    <sheetView topLeftCell="A19" zoomScale="85" zoomScaleNormal="85" zoomScalePageLayoutView="150" workbookViewId="0">
      <selection activeCell="E10" sqref="E10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12" t="s">
        <v>25</v>
      </c>
      <c r="B1" s="312"/>
      <c r="C1" s="312"/>
      <c r="D1" s="312"/>
      <c r="E1" s="312"/>
      <c r="F1" s="312"/>
      <c r="G1" s="312"/>
    </row>
    <row r="2" spans="1:8" ht="20.100000000000001" customHeight="1">
      <c r="A2" s="160" t="s">
        <v>27</v>
      </c>
      <c r="B2" s="313" t="s">
        <v>416</v>
      </c>
      <c r="C2" s="314"/>
      <c r="D2" s="160" t="s">
        <v>1</v>
      </c>
      <c r="E2" s="160" t="s">
        <v>360</v>
      </c>
      <c r="F2" s="158" t="s">
        <v>0</v>
      </c>
      <c r="G2" s="2"/>
    </row>
    <row r="3" spans="1:8" ht="24" customHeight="1">
      <c r="A3" s="292" t="s">
        <v>16</v>
      </c>
      <c r="B3" s="292"/>
      <c r="C3" s="292"/>
      <c r="D3" s="307" t="s">
        <v>17</v>
      </c>
      <c r="E3" s="159" t="s">
        <v>26</v>
      </c>
      <c r="F3" s="159"/>
      <c r="G3" s="328"/>
      <c r="H3" s="328"/>
    </row>
    <row r="4" spans="1:8" ht="18.95" customHeight="1">
      <c r="A4" s="160" t="s">
        <v>2</v>
      </c>
      <c r="B4" s="315"/>
      <c r="C4" s="316"/>
      <c r="D4" s="308"/>
      <c r="E4" s="318" t="s">
        <v>354</v>
      </c>
      <c r="F4" s="355"/>
      <c r="G4" s="356"/>
    </row>
    <row r="5" spans="1:8" ht="23.1" customHeight="1">
      <c r="A5" s="160" t="s">
        <v>3</v>
      </c>
      <c r="B5" s="317"/>
      <c r="C5" s="311"/>
      <c r="D5" s="308"/>
      <c r="E5" s="319" t="s">
        <v>355</v>
      </c>
      <c r="F5" s="351"/>
      <c r="G5" s="352"/>
    </row>
    <row r="6" spans="1:8" ht="21.95" customHeight="1">
      <c r="A6" s="160" t="s">
        <v>4</v>
      </c>
      <c r="B6" s="315">
        <v>1787710</v>
      </c>
      <c r="C6" s="316"/>
      <c r="D6" s="308"/>
      <c r="E6" s="320" t="s">
        <v>356</v>
      </c>
      <c r="F6" s="353"/>
      <c r="G6" s="354"/>
    </row>
    <row r="7" spans="1:8" ht="27.95" customHeight="1">
      <c r="A7" s="157" t="s">
        <v>15</v>
      </c>
      <c r="B7" s="157"/>
      <c r="C7" s="157"/>
      <c r="D7" s="7"/>
      <c r="E7" s="10"/>
      <c r="F7" s="10"/>
      <c r="G7" s="10"/>
    </row>
    <row r="8" spans="1:8" ht="17.100000000000001" customHeight="1">
      <c r="A8" s="318" t="s">
        <v>5</v>
      </c>
      <c r="B8" s="2" t="s">
        <v>491</v>
      </c>
      <c r="C8" s="2">
        <v>8</v>
      </c>
      <c r="D8" s="321" t="s">
        <v>6</v>
      </c>
      <c r="E8" s="3" t="s">
        <v>493</v>
      </c>
      <c r="F8" s="158"/>
      <c r="G8" s="11"/>
    </row>
    <row r="9" spans="1:8" ht="20.100000000000001" customHeight="1">
      <c r="A9" s="319"/>
      <c r="B9" s="2" t="s">
        <v>492</v>
      </c>
      <c r="C9" s="2">
        <v>4</v>
      </c>
      <c r="D9" s="322"/>
      <c r="E9" s="3" t="s">
        <v>494</v>
      </c>
      <c r="F9" s="158"/>
      <c r="G9" s="158"/>
    </row>
    <row r="10" spans="1:8" ht="18" customHeight="1">
      <c r="A10" s="319"/>
      <c r="B10" s="2"/>
      <c r="C10" s="2"/>
      <c r="D10" s="322"/>
      <c r="E10" s="3" t="s">
        <v>495</v>
      </c>
      <c r="F10" s="158"/>
      <c r="G10" s="158"/>
    </row>
    <row r="11" spans="1:8" ht="17.100000000000001" customHeight="1">
      <c r="A11" s="320"/>
      <c r="B11" s="2"/>
      <c r="C11" s="2"/>
      <c r="D11" s="323"/>
      <c r="E11" s="3"/>
      <c r="F11" s="158"/>
      <c r="G11" s="158"/>
    </row>
    <row r="12" spans="1:8" ht="27.95" customHeight="1">
      <c r="A12" s="157" t="s">
        <v>22</v>
      </c>
      <c r="B12" s="157"/>
      <c r="C12" s="157"/>
      <c r="D12" s="157"/>
      <c r="E12" s="7"/>
      <c r="F12" s="7"/>
      <c r="G12" s="164"/>
    </row>
    <row r="13" spans="1:8" ht="18.95" customHeight="1">
      <c r="A13" s="2"/>
      <c r="B13" s="158" t="s">
        <v>8</v>
      </c>
      <c r="C13" s="158" t="s">
        <v>11</v>
      </c>
      <c r="D13" s="158" t="s">
        <v>12</v>
      </c>
      <c r="E13" s="309" t="s">
        <v>13</v>
      </c>
      <c r="F13" s="310"/>
      <c r="G13" s="311"/>
    </row>
    <row r="14" spans="1:8" ht="17.100000000000001" customHeight="1">
      <c r="A14" s="304" t="s">
        <v>9</v>
      </c>
      <c r="B14" s="14">
        <v>0.51388888888888895</v>
      </c>
      <c r="C14" s="160" t="s">
        <v>418</v>
      </c>
      <c r="D14" s="160">
        <v>2</v>
      </c>
      <c r="E14" s="309"/>
      <c r="F14" s="310"/>
      <c r="G14" s="311"/>
    </row>
    <row r="15" spans="1:8" ht="18.95" customHeight="1">
      <c r="A15" s="333"/>
      <c r="B15" s="14"/>
      <c r="C15" s="160"/>
      <c r="D15" s="160"/>
      <c r="E15" s="309"/>
      <c r="F15" s="310"/>
      <c r="G15" s="311"/>
    </row>
    <row r="16" spans="1:8" ht="18.95" customHeight="1">
      <c r="A16" s="333"/>
      <c r="B16" s="14"/>
      <c r="C16" s="160"/>
      <c r="D16" s="160"/>
      <c r="E16" s="309"/>
      <c r="F16" s="310"/>
      <c r="G16" s="311"/>
    </row>
    <row r="17" spans="1:7" ht="18.95" customHeight="1">
      <c r="A17" s="333"/>
      <c r="B17" s="14"/>
      <c r="C17" s="160"/>
      <c r="D17" s="160"/>
      <c r="E17" s="309"/>
      <c r="F17" s="310"/>
      <c r="G17" s="311"/>
    </row>
    <row r="18" spans="1:7" ht="18.95" customHeight="1">
      <c r="A18" s="333"/>
      <c r="B18" s="14"/>
      <c r="C18" s="160"/>
      <c r="D18" s="160"/>
      <c r="E18" s="161"/>
      <c r="F18" s="162"/>
      <c r="G18" s="163"/>
    </row>
    <row r="19" spans="1:7" ht="18.95" customHeight="1">
      <c r="A19" s="333"/>
      <c r="B19" s="14"/>
      <c r="C19" s="160"/>
      <c r="D19" s="160"/>
      <c r="E19" s="161"/>
      <c r="F19" s="162"/>
      <c r="G19" s="163"/>
    </row>
    <row r="20" spans="1:7" ht="18.95" customHeight="1">
      <c r="A20" s="333"/>
      <c r="B20" s="14"/>
      <c r="C20" s="160"/>
      <c r="D20" s="160"/>
      <c r="E20" s="161"/>
      <c r="F20" s="162"/>
      <c r="G20" s="163"/>
    </row>
    <row r="21" spans="1:7" ht="18.95" customHeight="1">
      <c r="A21" s="305"/>
      <c r="B21" s="125"/>
      <c r="C21" s="160"/>
      <c r="D21" s="160"/>
      <c r="E21" s="309"/>
      <c r="F21" s="310"/>
      <c r="G21" s="311"/>
    </row>
    <row r="22" spans="1:7" ht="20.100000000000001" customHeight="1">
      <c r="A22" s="306" t="s">
        <v>10</v>
      </c>
      <c r="B22" s="14">
        <v>0.26041666666666669</v>
      </c>
      <c r="C22" s="160" t="s">
        <v>421</v>
      </c>
      <c r="D22" s="160">
        <v>4</v>
      </c>
      <c r="E22" s="291"/>
      <c r="F22" s="291"/>
      <c r="G22" s="291"/>
    </row>
    <row r="23" spans="1:7" ht="21" customHeight="1">
      <c r="A23" s="306"/>
      <c r="B23" s="14">
        <v>0.25</v>
      </c>
      <c r="C23" s="160" t="s">
        <v>420</v>
      </c>
      <c r="D23" s="160">
        <v>3</v>
      </c>
      <c r="E23" s="291"/>
      <c r="F23" s="291"/>
      <c r="G23" s="291"/>
    </row>
    <row r="24" spans="1:7" ht="18.95" customHeight="1">
      <c r="A24" s="306"/>
      <c r="B24" s="14">
        <v>0.28125</v>
      </c>
      <c r="C24" s="160" t="s">
        <v>419</v>
      </c>
      <c r="D24" s="160">
        <v>4</v>
      </c>
      <c r="E24" s="291"/>
      <c r="F24" s="291"/>
      <c r="G24" s="291"/>
    </row>
    <row r="25" spans="1:7" ht="18.95" customHeight="1">
      <c r="A25" s="306"/>
      <c r="B25" s="160"/>
      <c r="C25" s="160"/>
      <c r="D25" s="160"/>
      <c r="E25" s="291"/>
      <c r="F25" s="291"/>
      <c r="G25" s="291"/>
    </row>
    <row r="26" spans="1:7" ht="21.95" customHeight="1">
      <c r="A26" s="306"/>
      <c r="B26" s="160"/>
      <c r="C26" s="160"/>
      <c r="D26" s="160"/>
      <c r="E26" s="291"/>
      <c r="F26" s="291"/>
      <c r="G26" s="291"/>
    </row>
    <row r="27" spans="1:7" ht="26.1" customHeight="1">
      <c r="A27" s="292" t="s">
        <v>21</v>
      </c>
      <c r="B27" s="292"/>
      <c r="C27" s="292"/>
      <c r="D27" s="292"/>
      <c r="E27" s="292"/>
      <c r="F27" s="292"/>
      <c r="G27" s="292"/>
    </row>
    <row r="28" spans="1:7" ht="18.95" customHeight="1">
      <c r="A28" s="306" t="s">
        <v>14</v>
      </c>
      <c r="B28" s="299" t="s">
        <v>424</v>
      </c>
      <c r="C28" s="299"/>
      <c r="D28" s="306" t="s">
        <v>7</v>
      </c>
      <c r="E28" s="293" t="s">
        <v>446</v>
      </c>
      <c r="F28" s="294"/>
      <c r="G28" s="295"/>
    </row>
    <row r="29" spans="1:7" ht="18" customHeight="1">
      <c r="A29" s="306"/>
      <c r="B29" s="299" t="s">
        <v>422</v>
      </c>
      <c r="C29" s="299"/>
      <c r="D29" s="306"/>
      <c r="E29" s="301" t="s">
        <v>447</v>
      </c>
      <c r="F29" s="302"/>
      <c r="G29" s="303"/>
    </row>
    <row r="30" spans="1:7" ht="18" customHeight="1">
      <c r="A30" s="306"/>
      <c r="B30" s="299" t="s">
        <v>423</v>
      </c>
      <c r="C30" s="299"/>
      <c r="D30" s="306"/>
      <c r="E30" s="301" t="s">
        <v>448</v>
      </c>
      <c r="F30" s="302"/>
      <c r="G30" s="303"/>
    </row>
    <row r="31" spans="1:7" ht="18" customHeight="1">
      <c r="A31" s="306"/>
      <c r="B31" s="350"/>
      <c r="C31" s="350"/>
      <c r="D31" s="306"/>
      <c r="E31" s="301" t="s">
        <v>449</v>
      </c>
      <c r="F31" s="302"/>
      <c r="G31" s="303"/>
    </row>
    <row r="32" spans="1:7" ht="18.95" customHeight="1">
      <c r="A32" s="306"/>
      <c r="B32" s="347"/>
      <c r="C32" s="347"/>
      <c r="D32" s="306"/>
      <c r="E32" s="301"/>
      <c r="F32" s="302"/>
      <c r="G32" s="303"/>
    </row>
    <row r="33" spans="1:7" ht="24" customHeight="1">
      <c r="A33" s="290" t="s">
        <v>18</v>
      </c>
      <c r="B33" s="290"/>
      <c r="C33" s="290"/>
      <c r="D33" s="290"/>
      <c r="E33" s="290"/>
      <c r="F33" s="290"/>
      <c r="G33" s="290"/>
    </row>
    <row r="34" spans="1:7" ht="27" customHeight="1">
      <c r="A34" s="304" t="s">
        <v>14</v>
      </c>
      <c r="B34" s="293" t="s">
        <v>417</v>
      </c>
      <c r="C34" s="295"/>
      <c r="D34" s="304" t="s">
        <v>7</v>
      </c>
      <c r="E34" s="293" t="s">
        <v>129</v>
      </c>
      <c r="F34" s="294"/>
      <c r="G34" s="295"/>
    </row>
    <row r="35" spans="1:7" ht="15.95" customHeight="1">
      <c r="A35" s="305"/>
      <c r="B35" s="296"/>
      <c r="C35" s="298"/>
      <c r="D35" s="305"/>
      <c r="E35" s="296"/>
      <c r="F35" s="297"/>
      <c r="G35" s="298"/>
    </row>
    <row r="36" spans="1:7" ht="27" customHeight="1">
      <c r="A36" s="290" t="s">
        <v>23</v>
      </c>
      <c r="B36" s="290"/>
      <c r="C36" s="290"/>
      <c r="D36" s="290"/>
      <c r="E36" s="290"/>
      <c r="F36" s="290"/>
      <c r="G36" s="290"/>
    </row>
    <row r="37" spans="1:7" s="69" customFormat="1" ht="18" customHeight="1">
      <c r="A37" s="304" t="s">
        <v>14</v>
      </c>
      <c r="B37" s="346" t="s">
        <v>426</v>
      </c>
      <c r="C37" s="346"/>
      <c r="D37" s="346"/>
      <c r="E37" s="304" t="s">
        <v>7</v>
      </c>
      <c r="F37" s="346"/>
      <c r="G37" s="346"/>
    </row>
    <row r="38" spans="1:7" s="69" customFormat="1" ht="18" customHeight="1">
      <c r="A38" s="333"/>
      <c r="B38" s="346" t="s">
        <v>425</v>
      </c>
      <c r="C38" s="346"/>
      <c r="D38" s="346"/>
      <c r="E38" s="333"/>
      <c r="F38" s="346"/>
      <c r="G38" s="346"/>
    </row>
    <row r="39" spans="1:7" s="69" customFormat="1" ht="18" customHeight="1">
      <c r="A39" s="333"/>
      <c r="B39" s="346" t="s">
        <v>427</v>
      </c>
      <c r="C39" s="346"/>
      <c r="D39" s="346"/>
      <c r="E39" s="333"/>
      <c r="F39" s="346"/>
      <c r="G39" s="346"/>
    </row>
    <row r="40" spans="1:7" s="69" customFormat="1" ht="18" customHeight="1">
      <c r="A40" s="333"/>
      <c r="B40" s="346" t="s">
        <v>428</v>
      </c>
      <c r="C40" s="346"/>
      <c r="D40" s="346"/>
      <c r="E40" s="333"/>
      <c r="F40" s="346"/>
      <c r="G40" s="346"/>
    </row>
    <row r="41" spans="1:7" s="69" customFormat="1" ht="18" customHeight="1">
      <c r="A41" s="333"/>
      <c r="B41" s="346" t="s">
        <v>429</v>
      </c>
      <c r="C41" s="346"/>
      <c r="D41" s="346"/>
      <c r="E41" s="333"/>
      <c r="F41" s="346"/>
      <c r="G41" s="346"/>
    </row>
    <row r="42" spans="1:7" s="69" customFormat="1" ht="18" customHeight="1">
      <c r="A42" s="333"/>
      <c r="B42" s="358" t="s">
        <v>430</v>
      </c>
      <c r="C42" s="359"/>
      <c r="D42" s="360"/>
      <c r="E42" s="333"/>
      <c r="F42" s="358"/>
      <c r="G42" s="360"/>
    </row>
    <row r="43" spans="1:7" s="69" customFormat="1" ht="18" customHeight="1">
      <c r="A43" s="305"/>
      <c r="B43" s="346" t="s">
        <v>431</v>
      </c>
      <c r="C43" s="346"/>
      <c r="D43" s="346"/>
      <c r="E43" s="305"/>
      <c r="F43" s="346"/>
      <c r="G43" s="346"/>
    </row>
    <row r="44" spans="1:7" ht="24" customHeight="1">
      <c r="A44" s="335" t="s">
        <v>383</v>
      </c>
      <c r="B44" s="335"/>
      <c r="C44" s="335"/>
      <c r="D44" s="335"/>
      <c r="E44" s="335"/>
      <c r="F44" s="335"/>
      <c r="G44" s="335"/>
    </row>
    <row r="45" spans="1:7" ht="27" customHeight="1">
      <c r="A45" s="339" t="s">
        <v>405</v>
      </c>
      <c r="B45" s="9" t="s">
        <v>19</v>
      </c>
      <c r="C45" s="9" t="s">
        <v>20</v>
      </c>
      <c r="D45" s="339" t="s">
        <v>7</v>
      </c>
      <c r="E45" s="9" t="s">
        <v>19</v>
      </c>
      <c r="F45" s="342" t="s">
        <v>20</v>
      </c>
      <c r="G45" s="343"/>
    </row>
    <row r="46" spans="1:7" ht="15.95" customHeight="1">
      <c r="A46" s="340"/>
      <c r="B46" s="167"/>
      <c r="C46" s="46"/>
      <c r="D46" s="340"/>
      <c r="E46" s="25"/>
      <c r="F46" s="345"/>
      <c r="G46" s="345"/>
    </row>
    <row r="47" spans="1:7" ht="20.100000000000001" customHeight="1">
      <c r="A47" s="340"/>
      <c r="B47" s="46"/>
      <c r="C47" s="46"/>
      <c r="D47" s="340"/>
      <c r="E47" s="24"/>
      <c r="F47" s="345"/>
      <c r="G47" s="345"/>
    </row>
    <row r="48" spans="1:7" ht="20.100000000000001" customHeight="1">
      <c r="A48" s="340"/>
      <c r="B48" s="46"/>
      <c r="C48" s="46"/>
      <c r="D48" s="340"/>
      <c r="E48" s="24"/>
      <c r="F48" s="165"/>
      <c r="G48" s="166"/>
    </row>
    <row r="49" spans="1:7" ht="20.100000000000001" customHeight="1">
      <c r="A49" s="340"/>
      <c r="B49" s="46"/>
      <c r="C49" s="46"/>
      <c r="D49" s="340"/>
      <c r="E49" s="24"/>
      <c r="F49" s="165"/>
      <c r="G49" s="166"/>
    </row>
    <row r="50" spans="1:7" ht="18" customHeight="1">
      <c r="A50" s="341"/>
      <c r="B50" s="46"/>
      <c r="C50" s="46"/>
      <c r="D50" s="344"/>
      <c r="E50" s="24"/>
      <c r="F50" s="348"/>
      <c r="G50" s="349"/>
    </row>
    <row r="51" spans="1:7" ht="24" customHeight="1">
      <c r="A51" s="335" t="s">
        <v>24</v>
      </c>
      <c r="B51" s="335"/>
      <c r="C51" s="335"/>
      <c r="D51" s="335"/>
      <c r="E51" s="335"/>
      <c r="F51" s="335"/>
      <c r="G51" s="335"/>
    </row>
    <row r="52" spans="1:7" ht="54.95" customHeight="1">
      <c r="A52" s="336"/>
      <c r="B52" s="337"/>
      <c r="C52" s="337"/>
      <c r="D52" s="337"/>
      <c r="E52" s="337"/>
      <c r="F52" s="337"/>
      <c r="G52" s="338"/>
    </row>
    <row r="53" spans="1:7" ht="15.95" customHeight="1"/>
    <row r="54" spans="1:7" ht="15" customHeight="1"/>
    <row r="55" spans="1:7" ht="15" customHeight="1"/>
    <row r="56" spans="1:7" ht="15" customHeight="1">
      <c r="C56" t="s">
        <v>17</v>
      </c>
    </row>
    <row r="57" spans="1:7" ht="15" customHeight="1"/>
    <row r="58" spans="1:7" ht="15" customHeight="1"/>
    <row r="59" spans="1:7" ht="15" customHeight="1"/>
  </sheetData>
  <mergeCells count="70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1"/>
    <mergeCell ref="E14:G14"/>
    <mergeCell ref="E15:G15"/>
    <mergeCell ref="E16:G16"/>
    <mergeCell ref="E17:G17"/>
    <mergeCell ref="E21:G21"/>
    <mergeCell ref="A22:A26"/>
    <mergeCell ref="E22:G22"/>
    <mergeCell ref="E23:G23"/>
    <mergeCell ref="E24:G24"/>
    <mergeCell ref="E25:G25"/>
    <mergeCell ref="E26:G26"/>
    <mergeCell ref="A27:G27"/>
    <mergeCell ref="A28:A32"/>
    <mergeCell ref="B28:C28"/>
    <mergeCell ref="D28:D32"/>
    <mergeCell ref="E28:G28"/>
    <mergeCell ref="B29:C29"/>
    <mergeCell ref="E29:G29"/>
    <mergeCell ref="B30:C30"/>
    <mergeCell ref="E30:G30"/>
    <mergeCell ref="B31:C31"/>
    <mergeCell ref="E31:G31"/>
    <mergeCell ref="B32:C32"/>
    <mergeCell ref="E32:G32"/>
    <mergeCell ref="A33:G33"/>
    <mergeCell ref="A34:A35"/>
    <mergeCell ref="B34:C35"/>
    <mergeCell ref="D34:D35"/>
    <mergeCell ref="E34:G35"/>
    <mergeCell ref="A36:G36"/>
    <mergeCell ref="A37:A43"/>
    <mergeCell ref="B37:D37"/>
    <mergeCell ref="E37:E43"/>
    <mergeCell ref="F37:G37"/>
    <mergeCell ref="B38:D38"/>
    <mergeCell ref="F38:G38"/>
    <mergeCell ref="B39:D39"/>
    <mergeCell ref="F39:G39"/>
    <mergeCell ref="B40:D40"/>
    <mergeCell ref="F40:G40"/>
    <mergeCell ref="B41:D41"/>
    <mergeCell ref="F41:G41"/>
    <mergeCell ref="B42:D42"/>
    <mergeCell ref="F42:G42"/>
    <mergeCell ref="B43:D43"/>
    <mergeCell ref="F43:G43"/>
    <mergeCell ref="A51:G51"/>
    <mergeCell ref="A52:G52"/>
    <mergeCell ref="A44:G44"/>
    <mergeCell ref="A45:A50"/>
    <mergeCell ref="D45:D50"/>
    <mergeCell ref="F45:G45"/>
    <mergeCell ref="F46:G46"/>
    <mergeCell ref="F47:G47"/>
    <mergeCell ref="F50:G50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9"/>
  <sheetViews>
    <sheetView topLeftCell="A19" zoomScale="85" zoomScaleNormal="85" zoomScalePageLayoutView="150" workbookViewId="0">
      <selection activeCell="A52" sqref="A52:G52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12" t="s">
        <v>25</v>
      </c>
      <c r="B1" s="312"/>
      <c r="C1" s="312"/>
      <c r="D1" s="312"/>
      <c r="E1" s="312"/>
      <c r="F1" s="312"/>
      <c r="G1" s="312"/>
    </row>
    <row r="2" spans="1:8" ht="20.100000000000001" customHeight="1">
      <c r="A2" s="175" t="s">
        <v>27</v>
      </c>
      <c r="B2" s="313" t="s">
        <v>432</v>
      </c>
      <c r="C2" s="314"/>
      <c r="D2" s="175" t="s">
        <v>1</v>
      </c>
      <c r="E2" s="175" t="s">
        <v>360</v>
      </c>
      <c r="F2" s="168" t="s">
        <v>0</v>
      </c>
      <c r="G2" s="2"/>
    </row>
    <row r="3" spans="1:8" ht="24" customHeight="1">
      <c r="A3" s="292" t="s">
        <v>16</v>
      </c>
      <c r="B3" s="292"/>
      <c r="C3" s="292"/>
      <c r="D3" s="307" t="s">
        <v>17</v>
      </c>
      <c r="E3" s="174" t="s">
        <v>26</v>
      </c>
      <c r="F3" s="174"/>
      <c r="G3" s="328"/>
      <c r="H3" s="328"/>
    </row>
    <row r="4" spans="1:8" ht="18.95" customHeight="1">
      <c r="A4" s="175" t="s">
        <v>2</v>
      </c>
      <c r="B4" s="315">
        <v>1198600</v>
      </c>
      <c r="C4" s="316"/>
      <c r="D4" s="308"/>
      <c r="E4" s="318" t="s">
        <v>354</v>
      </c>
      <c r="F4" s="355"/>
      <c r="G4" s="356"/>
    </row>
    <row r="5" spans="1:8" ht="23.1" customHeight="1">
      <c r="A5" s="175" t="s">
        <v>3</v>
      </c>
      <c r="B5" s="317">
        <f>B6-B4</f>
        <v>734740</v>
      </c>
      <c r="C5" s="311"/>
      <c r="D5" s="308"/>
      <c r="E5" s="319" t="s">
        <v>355</v>
      </c>
      <c r="F5" s="351"/>
      <c r="G5" s="352"/>
    </row>
    <row r="6" spans="1:8" ht="21.95" customHeight="1">
      <c r="A6" s="175" t="s">
        <v>4</v>
      </c>
      <c r="B6" s="315">
        <f>1851150+82190</f>
        <v>1933340</v>
      </c>
      <c r="C6" s="316"/>
      <c r="D6" s="308"/>
      <c r="E6" s="320" t="s">
        <v>356</v>
      </c>
      <c r="F6" s="353"/>
      <c r="G6" s="354"/>
    </row>
    <row r="7" spans="1:8" ht="27.95" customHeight="1">
      <c r="A7" s="172" t="s">
        <v>15</v>
      </c>
      <c r="B7" s="172"/>
      <c r="C7" s="172"/>
      <c r="D7" s="7"/>
      <c r="E7" s="10"/>
      <c r="F7" s="10"/>
      <c r="G7" s="10"/>
    </row>
    <row r="8" spans="1:8" ht="17.100000000000001" customHeight="1">
      <c r="A8" s="318" t="s">
        <v>5</v>
      </c>
      <c r="B8" s="2" t="s">
        <v>408</v>
      </c>
      <c r="C8" s="2" t="s">
        <v>462</v>
      </c>
      <c r="D8" s="321" t="s">
        <v>6</v>
      </c>
      <c r="E8" s="3" t="s">
        <v>109</v>
      </c>
      <c r="F8" s="168"/>
      <c r="G8" s="11"/>
    </row>
    <row r="9" spans="1:8" ht="20.100000000000001" customHeight="1">
      <c r="A9" s="319"/>
      <c r="B9" s="2" t="s">
        <v>153</v>
      </c>
      <c r="C9" s="2">
        <v>4</v>
      </c>
      <c r="D9" s="322"/>
      <c r="E9" s="3" t="s">
        <v>464</v>
      </c>
      <c r="F9" s="168"/>
      <c r="G9" s="168"/>
    </row>
    <row r="10" spans="1:8" ht="18" customHeight="1">
      <c r="A10" s="319"/>
      <c r="B10" s="2" t="s">
        <v>211</v>
      </c>
      <c r="C10" s="2">
        <v>4</v>
      </c>
      <c r="D10" s="322"/>
      <c r="E10" s="3" t="s">
        <v>465</v>
      </c>
      <c r="F10" s="168"/>
      <c r="G10" s="168"/>
    </row>
    <row r="11" spans="1:8" ht="17.100000000000001" customHeight="1">
      <c r="A11" s="320"/>
      <c r="B11" s="2" t="s">
        <v>463</v>
      </c>
      <c r="C11" s="2">
        <v>4</v>
      </c>
      <c r="D11" s="323"/>
      <c r="E11" s="3"/>
      <c r="F11" s="168"/>
      <c r="G11" s="168"/>
    </row>
    <row r="12" spans="1:8" ht="27.95" customHeight="1">
      <c r="A12" s="172" t="s">
        <v>22</v>
      </c>
      <c r="B12" s="172"/>
      <c r="C12" s="172"/>
      <c r="D12" s="172"/>
      <c r="E12" s="7"/>
      <c r="F12" s="7"/>
      <c r="G12" s="173"/>
    </row>
    <row r="13" spans="1:8" ht="18.95" customHeight="1">
      <c r="A13" s="2"/>
      <c r="B13" s="168" t="s">
        <v>8</v>
      </c>
      <c r="C13" s="168" t="s">
        <v>11</v>
      </c>
      <c r="D13" s="168" t="s">
        <v>12</v>
      </c>
      <c r="E13" s="309" t="s">
        <v>13</v>
      </c>
      <c r="F13" s="310"/>
      <c r="G13" s="311"/>
    </row>
    <row r="14" spans="1:8" ht="17.100000000000001" customHeight="1">
      <c r="A14" s="304" t="s">
        <v>9</v>
      </c>
      <c r="B14" s="14">
        <v>0.47916666666666669</v>
      </c>
      <c r="C14" s="175" t="s">
        <v>437</v>
      </c>
      <c r="D14" s="175">
        <v>6</v>
      </c>
      <c r="E14" s="309"/>
      <c r="F14" s="310"/>
      <c r="G14" s="311"/>
    </row>
    <row r="15" spans="1:8" ht="18.95" customHeight="1">
      <c r="A15" s="333"/>
      <c r="B15" s="14">
        <v>4.1666666666666664E-2</v>
      </c>
      <c r="C15" s="175" t="s">
        <v>436</v>
      </c>
      <c r="D15" s="175">
        <v>2</v>
      </c>
      <c r="E15" s="309"/>
      <c r="F15" s="310"/>
      <c r="G15" s="311"/>
    </row>
    <row r="16" spans="1:8" ht="18.95" customHeight="1">
      <c r="A16" s="333"/>
      <c r="B16" s="14">
        <v>0.4375</v>
      </c>
      <c r="C16" s="175" t="s">
        <v>435</v>
      </c>
      <c r="D16" s="175">
        <v>4</v>
      </c>
      <c r="E16" s="309"/>
      <c r="F16" s="310"/>
      <c r="G16" s="311"/>
    </row>
    <row r="17" spans="1:7" ht="18.95" customHeight="1">
      <c r="A17" s="333"/>
      <c r="B17" s="14">
        <v>0.49305555555555558</v>
      </c>
      <c r="C17" s="175" t="s">
        <v>434</v>
      </c>
      <c r="D17" s="175">
        <v>6</v>
      </c>
      <c r="E17" s="309"/>
      <c r="F17" s="310"/>
      <c r="G17" s="311"/>
    </row>
    <row r="18" spans="1:7" ht="18.95" customHeight="1">
      <c r="A18" s="333"/>
      <c r="B18" s="14"/>
      <c r="C18" s="175"/>
      <c r="D18" s="175"/>
      <c r="E18" s="169"/>
      <c r="F18" s="170"/>
      <c r="G18" s="171"/>
    </row>
    <row r="19" spans="1:7" ht="18.95" customHeight="1">
      <c r="A19" s="333"/>
      <c r="B19" s="14"/>
      <c r="C19" s="175"/>
      <c r="D19" s="175"/>
      <c r="E19" s="169"/>
      <c r="F19" s="170"/>
      <c r="G19" s="171"/>
    </row>
    <row r="20" spans="1:7" ht="18.95" customHeight="1">
      <c r="A20" s="333"/>
      <c r="B20" s="14"/>
      <c r="C20" s="175"/>
      <c r="D20" s="175"/>
      <c r="E20" s="169"/>
      <c r="F20" s="170"/>
      <c r="G20" s="171"/>
    </row>
    <row r="21" spans="1:7" ht="18.95" customHeight="1">
      <c r="A21" s="305"/>
      <c r="B21" s="125"/>
      <c r="C21" s="175"/>
      <c r="D21" s="175"/>
      <c r="E21" s="309"/>
      <c r="F21" s="310"/>
      <c r="G21" s="311"/>
    </row>
    <row r="22" spans="1:7" ht="20.100000000000001" customHeight="1">
      <c r="A22" s="306" t="s">
        <v>10</v>
      </c>
      <c r="B22" s="14"/>
      <c r="C22" s="175"/>
      <c r="D22" s="175"/>
      <c r="E22" s="291"/>
      <c r="F22" s="291"/>
      <c r="G22" s="291"/>
    </row>
    <row r="23" spans="1:7" ht="21" customHeight="1">
      <c r="A23" s="306"/>
      <c r="B23" s="14"/>
      <c r="C23" s="175"/>
      <c r="D23" s="175"/>
      <c r="E23" s="291"/>
      <c r="F23" s="291"/>
      <c r="G23" s="291"/>
    </row>
    <row r="24" spans="1:7" ht="18.95" customHeight="1">
      <c r="A24" s="306"/>
      <c r="B24" s="14"/>
      <c r="C24" s="175"/>
      <c r="D24" s="175"/>
      <c r="E24" s="291"/>
      <c r="F24" s="291"/>
      <c r="G24" s="291"/>
    </row>
    <row r="25" spans="1:7" ht="18.95" customHeight="1">
      <c r="A25" s="306"/>
      <c r="B25" s="175"/>
      <c r="C25" s="175"/>
      <c r="D25" s="175"/>
      <c r="E25" s="291"/>
      <c r="F25" s="291"/>
      <c r="G25" s="291"/>
    </row>
    <row r="26" spans="1:7" ht="21.95" customHeight="1">
      <c r="A26" s="306"/>
      <c r="B26" s="175"/>
      <c r="C26" s="175"/>
      <c r="D26" s="175"/>
      <c r="E26" s="291"/>
      <c r="F26" s="291"/>
      <c r="G26" s="291"/>
    </row>
    <row r="27" spans="1:7" ht="26.1" customHeight="1">
      <c r="A27" s="292" t="s">
        <v>21</v>
      </c>
      <c r="B27" s="292"/>
      <c r="C27" s="292"/>
      <c r="D27" s="292"/>
      <c r="E27" s="292"/>
      <c r="F27" s="292"/>
      <c r="G27" s="292"/>
    </row>
    <row r="28" spans="1:7" ht="18.95" customHeight="1">
      <c r="A28" s="306" t="s">
        <v>507</v>
      </c>
      <c r="B28" s="299" t="s">
        <v>438</v>
      </c>
      <c r="C28" s="299"/>
      <c r="D28" s="306" t="s">
        <v>7</v>
      </c>
      <c r="E28" s="293" t="s">
        <v>450</v>
      </c>
      <c r="F28" s="294"/>
      <c r="G28" s="295"/>
    </row>
    <row r="29" spans="1:7" ht="18" customHeight="1">
      <c r="A29" s="306"/>
      <c r="B29" s="299" t="s">
        <v>439</v>
      </c>
      <c r="C29" s="299"/>
      <c r="D29" s="306"/>
      <c r="E29" s="301" t="s">
        <v>451</v>
      </c>
      <c r="F29" s="302"/>
      <c r="G29" s="303"/>
    </row>
    <row r="30" spans="1:7" ht="18" customHeight="1">
      <c r="A30" s="306"/>
      <c r="B30" s="350"/>
      <c r="C30" s="350"/>
      <c r="D30" s="306"/>
      <c r="E30" s="301" t="s">
        <v>452</v>
      </c>
      <c r="F30" s="302"/>
      <c r="G30" s="303"/>
    </row>
    <row r="31" spans="1:7" ht="18" customHeight="1">
      <c r="A31" s="306"/>
      <c r="B31" s="350"/>
      <c r="C31" s="350"/>
      <c r="D31" s="306"/>
      <c r="E31" s="301" t="s">
        <v>453</v>
      </c>
      <c r="F31" s="302"/>
      <c r="G31" s="303"/>
    </row>
    <row r="32" spans="1:7" ht="18.95" customHeight="1">
      <c r="A32" s="306"/>
      <c r="B32" s="347"/>
      <c r="C32" s="347"/>
      <c r="D32" s="306"/>
      <c r="E32" s="301"/>
      <c r="F32" s="302"/>
      <c r="G32" s="303"/>
    </row>
    <row r="33" spans="1:7" ht="24" customHeight="1">
      <c r="A33" s="290" t="s">
        <v>18</v>
      </c>
      <c r="B33" s="290"/>
      <c r="C33" s="290"/>
      <c r="D33" s="290"/>
      <c r="E33" s="290"/>
      <c r="F33" s="290"/>
      <c r="G33" s="290"/>
    </row>
    <row r="34" spans="1:7" ht="27" customHeight="1">
      <c r="A34" s="304" t="s">
        <v>14</v>
      </c>
      <c r="B34" s="293" t="s">
        <v>129</v>
      </c>
      <c r="C34" s="295"/>
      <c r="D34" s="304" t="s">
        <v>7</v>
      </c>
      <c r="E34" s="293" t="s">
        <v>433</v>
      </c>
      <c r="F34" s="294"/>
      <c r="G34" s="295"/>
    </row>
    <row r="35" spans="1:7" ht="15.95" customHeight="1">
      <c r="A35" s="305"/>
      <c r="B35" s="296"/>
      <c r="C35" s="298"/>
      <c r="D35" s="305"/>
      <c r="E35" s="296"/>
      <c r="F35" s="297"/>
      <c r="G35" s="298"/>
    </row>
    <row r="36" spans="1:7" ht="27" customHeight="1">
      <c r="A36" s="290" t="s">
        <v>23</v>
      </c>
      <c r="B36" s="290"/>
      <c r="C36" s="290"/>
      <c r="D36" s="290"/>
      <c r="E36" s="290"/>
      <c r="F36" s="290"/>
      <c r="G36" s="290"/>
    </row>
    <row r="37" spans="1:7" s="69" customFormat="1" ht="18" customHeight="1">
      <c r="A37" s="304" t="s">
        <v>14</v>
      </c>
      <c r="B37" s="346" t="s">
        <v>440</v>
      </c>
      <c r="C37" s="346"/>
      <c r="D37" s="346"/>
      <c r="E37" s="304" t="s">
        <v>7</v>
      </c>
      <c r="F37" s="346" t="s">
        <v>454</v>
      </c>
      <c r="G37" s="346"/>
    </row>
    <row r="38" spans="1:7" s="69" customFormat="1" ht="18" customHeight="1">
      <c r="A38" s="333"/>
      <c r="B38" s="346" t="s">
        <v>441</v>
      </c>
      <c r="C38" s="346"/>
      <c r="D38" s="346"/>
      <c r="E38" s="333"/>
      <c r="F38" s="346" t="s">
        <v>455</v>
      </c>
      <c r="G38" s="346"/>
    </row>
    <row r="39" spans="1:7" s="69" customFormat="1" ht="18" customHeight="1">
      <c r="A39" s="333"/>
      <c r="B39" s="346" t="s">
        <v>442</v>
      </c>
      <c r="C39" s="346"/>
      <c r="D39" s="346"/>
      <c r="E39" s="333"/>
      <c r="F39" s="346" t="s">
        <v>456</v>
      </c>
      <c r="G39" s="346"/>
    </row>
    <row r="40" spans="1:7" s="69" customFormat="1" ht="18" customHeight="1">
      <c r="A40" s="333"/>
      <c r="B40" s="346" t="s">
        <v>443</v>
      </c>
      <c r="C40" s="346"/>
      <c r="D40" s="346"/>
      <c r="E40" s="333"/>
      <c r="F40" s="346" t="s">
        <v>457</v>
      </c>
      <c r="G40" s="346"/>
    </row>
    <row r="41" spans="1:7" s="69" customFormat="1" ht="18" customHeight="1">
      <c r="A41" s="333"/>
      <c r="B41" s="346" t="s">
        <v>444</v>
      </c>
      <c r="C41" s="346"/>
      <c r="D41" s="346"/>
      <c r="E41" s="333"/>
      <c r="F41" s="346" t="s">
        <v>458</v>
      </c>
      <c r="G41" s="346"/>
    </row>
    <row r="42" spans="1:7" s="69" customFormat="1" ht="18" customHeight="1">
      <c r="A42" s="333"/>
      <c r="B42" s="358" t="s">
        <v>443</v>
      </c>
      <c r="C42" s="359"/>
      <c r="D42" s="360"/>
      <c r="E42" s="333"/>
      <c r="F42" s="358" t="s">
        <v>459</v>
      </c>
      <c r="G42" s="360"/>
    </row>
    <row r="43" spans="1:7" s="69" customFormat="1" ht="18" customHeight="1">
      <c r="A43" s="305"/>
      <c r="B43" s="346"/>
      <c r="C43" s="346"/>
      <c r="D43" s="346"/>
      <c r="E43" s="305"/>
      <c r="F43" s="346"/>
      <c r="G43" s="346"/>
    </row>
    <row r="44" spans="1:7" ht="24" customHeight="1">
      <c r="A44" s="335" t="s">
        <v>461</v>
      </c>
      <c r="B44" s="335"/>
      <c r="C44" s="335"/>
      <c r="D44" s="335"/>
      <c r="E44" s="335"/>
      <c r="F44" s="335"/>
      <c r="G44" s="335"/>
    </row>
    <row r="45" spans="1:7" ht="27" customHeight="1">
      <c r="A45" s="339" t="s">
        <v>405</v>
      </c>
      <c r="B45" s="9" t="s">
        <v>19</v>
      </c>
      <c r="C45" s="9" t="s">
        <v>20</v>
      </c>
      <c r="D45" s="339" t="s">
        <v>7</v>
      </c>
      <c r="E45" s="9" t="s">
        <v>19</v>
      </c>
      <c r="F45" s="342" t="s">
        <v>20</v>
      </c>
      <c r="G45" s="343"/>
    </row>
    <row r="46" spans="1:7" ht="15.95" customHeight="1">
      <c r="A46" s="340"/>
      <c r="B46" s="167">
        <v>2000</v>
      </c>
      <c r="C46" s="46" t="s">
        <v>294</v>
      </c>
      <c r="D46" s="340"/>
      <c r="E46" s="25">
        <v>132000</v>
      </c>
      <c r="F46" s="345" t="s">
        <v>445</v>
      </c>
      <c r="G46" s="345"/>
    </row>
    <row r="47" spans="1:7" ht="20.100000000000001" customHeight="1">
      <c r="A47" s="340"/>
      <c r="B47" s="46">
        <v>4200</v>
      </c>
      <c r="C47" s="46" t="s">
        <v>166</v>
      </c>
      <c r="D47" s="340"/>
      <c r="E47" s="25">
        <v>109500</v>
      </c>
      <c r="F47" s="345" t="s">
        <v>460</v>
      </c>
      <c r="G47" s="345"/>
    </row>
    <row r="48" spans="1:7" ht="20.100000000000001" customHeight="1">
      <c r="A48" s="340"/>
      <c r="B48" s="46"/>
      <c r="C48" s="46"/>
      <c r="D48" s="340"/>
      <c r="E48" s="24"/>
      <c r="F48" s="176"/>
      <c r="G48" s="177"/>
    </row>
    <row r="49" spans="1:7" ht="20.100000000000001" customHeight="1">
      <c r="A49" s="340"/>
      <c r="B49" s="46"/>
      <c r="C49" s="46"/>
      <c r="D49" s="340"/>
      <c r="E49" s="24"/>
      <c r="F49" s="176"/>
      <c r="G49" s="177"/>
    </row>
    <row r="50" spans="1:7" ht="18" customHeight="1">
      <c r="A50" s="341"/>
      <c r="B50" s="46"/>
      <c r="C50" s="46"/>
      <c r="D50" s="344"/>
      <c r="E50" s="24"/>
      <c r="F50" s="348"/>
      <c r="G50" s="349"/>
    </row>
    <row r="51" spans="1:7" ht="24" customHeight="1">
      <c r="A51" s="335" t="s">
        <v>24</v>
      </c>
      <c r="B51" s="335"/>
      <c r="C51" s="335"/>
      <c r="D51" s="335"/>
      <c r="E51" s="335"/>
      <c r="F51" s="335"/>
      <c r="G51" s="335"/>
    </row>
    <row r="52" spans="1:7" ht="54.95" customHeight="1">
      <c r="A52" s="336"/>
      <c r="B52" s="337"/>
      <c r="C52" s="337"/>
      <c r="D52" s="337"/>
      <c r="E52" s="337"/>
      <c r="F52" s="337"/>
      <c r="G52" s="338"/>
    </row>
    <row r="53" spans="1:7" ht="15.95" customHeight="1"/>
    <row r="54" spans="1:7" ht="15" customHeight="1"/>
    <row r="55" spans="1:7" ht="15" customHeight="1"/>
    <row r="56" spans="1:7" ht="15" customHeight="1">
      <c r="C56" t="s">
        <v>17</v>
      </c>
    </row>
    <row r="57" spans="1:7" ht="15" customHeight="1"/>
    <row r="58" spans="1:7" ht="15" customHeight="1"/>
    <row r="59" spans="1:7" ht="15" customHeight="1"/>
  </sheetData>
  <mergeCells count="70">
    <mergeCell ref="F43:G43"/>
    <mergeCell ref="A51:G51"/>
    <mergeCell ref="A52:G52"/>
    <mergeCell ref="A44:G44"/>
    <mergeCell ref="A45:A50"/>
    <mergeCell ref="D45:D50"/>
    <mergeCell ref="F45:G45"/>
    <mergeCell ref="F46:G46"/>
    <mergeCell ref="F47:G47"/>
    <mergeCell ref="F50:G50"/>
    <mergeCell ref="A36:G36"/>
    <mergeCell ref="A37:A43"/>
    <mergeCell ref="B37:D37"/>
    <mergeCell ref="E37:E43"/>
    <mergeCell ref="F37:G37"/>
    <mergeCell ref="B38:D38"/>
    <mergeCell ref="F38:G38"/>
    <mergeCell ref="B39:D39"/>
    <mergeCell ref="F39:G39"/>
    <mergeCell ref="B40:D40"/>
    <mergeCell ref="F40:G40"/>
    <mergeCell ref="B41:D41"/>
    <mergeCell ref="F41:G41"/>
    <mergeCell ref="B42:D42"/>
    <mergeCell ref="F42:G42"/>
    <mergeCell ref="B43:D43"/>
    <mergeCell ref="A33:G33"/>
    <mergeCell ref="A34:A35"/>
    <mergeCell ref="B34:C35"/>
    <mergeCell ref="D34:D35"/>
    <mergeCell ref="E34:G35"/>
    <mergeCell ref="A27:G27"/>
    <mergeCell ref="A28:A32"/>
    <mergeCell ref="B28:C28"/>
    <mergeCell ref="D28:D32"/>
    <mergeCell ref="E28:G28"/>
    <mergeCell ref="B29:C29"/>
    <mergeCell ref="E29:G29"/>
    <mergeCell ref="B30:C30"/>
    <mergeCell ref="E30:G30"/>
    <mergeCell ref="B31:C31"/>
    <mergeCell ref="E31:G31"/>
    <mergeCell ref="B32:C32"/>
    <mergeCell ref="E32:G32"/>
    <mergeCell ref="A22:A26"/>
    <mergeCell ref="E22:G22"/>
    <mergeCell ref="E23:G23"/>
    <mergeCell ref="E24:G24"/>
    <mergeCell ref="E25:G25"/>
    <mergeCell ref="E26:G26"/>
    <mergeCell ref="A8:A11"/>
    <mergeCell ref="D8:D11"/>
    <mergeCell ref="E13:G13"/>
    <mergeCell ref="A14:A21"/>
    <mergeCell ref="E14:G14"/>
    <mergeCell ref="E15:G15"/>
    <mergeCell ref="E16:G16"/>
    <mergeCell ref="E17:G17"/>
    <mergeCell ref="E21:G21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9"/>
  <sheetViews>
    <sheetView topLeftCell="A19" zoomScale="85" zoomScaleNormal="85" zoomScalePageLayoutView="150" workbookViewId="0">
      <selection activeCell="A45" sqref="A45:A50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12" t="s">
        <v>25</v>
      </c>
      <c r="B1" s="312"/>
      <c r="C1" s="312"/>
      <c r="D1" s="312"/>
      <c r="E1" s="312"/>
      <c r="F1" s="312"/>
      <c r="G1" s="312"/>
    </row>
    <row r="2" spans="1:8" ht="20.100000000000001" customHeight="1">
      <c r="A2" s="181" t="s">
        <v>27</v>
      </c>
      <c r="B2" s="313" t="s">
        <v>466</v>
      </c>
      <c r="C2" s="314"/>
      <c r="D2" s="181" t="s">
        <v>1</v>
      </c>
      <c r="E2" s="181" t="s">
        <v>360</v>
      </c>
      <c r="F2" s="179" t="s">
        <v>0</v>
      </c>
      <c r="G2" s="2"/>
    </row>
    <row r="3" spans="1:8" ht="24" customHeight="1">
      <c r="A3" s="292" t="s">
        <v>16</v>
      </c>
      <c r="B3" s="292"/>
      <c r="C3" s="292"/>
      <c r="D3" s="307" t="s">
        <v>17</v>
      </c>
      <c r="E3" s="180" t="s">
        <v>26</v>
      </c>
      <c r="F3" s="180"/>
      <c r="G3" s="328"/>
      <c r="H3" s="328"/>
    </row>
    <row r="4" spans="1:8" ht="18.95" customHeight="1">
      <c r="A4" s="181" t="s">
        <v>2</v>
      </c>
      <c r="B4" s="315">
        <v>896800</v>
      </c>
      <c r="C4" s="316"/>
      <c r="D4" s="308"/>
      <c r="E4" s="318" t="s">
        <v>354</v>
      </c>
      <c r="F4" s="355"/>
      <c r="G4" s="356"/>
    </row>
    <row r="5" spans="1:8" ht="23.1" customHeight="1">
      <c r="A5" s="181" t="s">
        <v>3</v>
      </c>
      <c r="B5" s="317">
        <f>B6-B4</f>
        <v>1973750</v>
      </c>
      <c r="C5" s="311"/>
      <c r="D5" s="308"/>
      <c r="E5" s="319" t="s">
        <v>355</v>
      </c>
      <c r="F5" s="351"/>
      <c r="G5" s="352"/>
    </row>
    <row r="6" spans="1:8" ht="21.95" customHeight="1">
      <c r="A6" s="181" t="s">
        <v>4</v>
      </c>
      <c r="B6" s="315">
        <f>2245800+624750</f>
        <v>2870550</v>
      </c>
      <c r="C6" s="316"/>
      <c r="D6" s="308"/>
      <c r="E6" s="320" t="s">
        <v>356</v>
      </c>
      <c r="F6" s="353"/>
      <c r="G6" s="354"/>
    </row>
    <row r="7" spans="1:8" ht="27.95" customHeight="1">
      <c r="A7" s="178" t="s">
        <v>15</v>
      </c>
      <c r="B7" s="178"/>
      <c r="C7" s="178"/>
      <c r="D7" s="7"/>
      <c r="E7" s="10"/>
      <c r="F7" s="10"/>
      <c r="G7" s="10"/>
    </row>
    <row r="8" spans="1:8" ht="17.100000000000001" customHeight="1">
      <c r="A8" s="318" t="s">
        <v>5</v>
      </c>
      <c r="B8" s="2" t="s">
        <v>496</v>
      </c>
      <c r="C8" s="2">
        <v>5</v>
      </c>
      <c r="D8" s="321" t="s">
        <v>6</v>
      </c>
      <c r="E8" s="3" t="s">
        <v>501</v>
      </c>
      <c r="F8" s="179"/>
      <c r="G8" s="11"/>
    </row>
    <row r="9" spans="1:8" ht="20.100000000000001" customHeight="1">
      <c r="A9" s="319"/>
      <c r="B9" s="2" t="s">
        <v>497</v>
      </c>
      <c r="C9" s="2">
        <v>6</v>
      </c>
      <c r="D9" s="322"/>
      <c r="E9" s="3" t="s">
        <v>502</v>
      </c>
      <c r="F9" s="179"/>
      <c r="G9" s="179"/>
    </row>
    <row r="10" spans="1:8" ht="18" customHeight="1">
      <c r="A10" s="319"/>
      <c r="B10" s="2" t="s">
        <v>498</v>
      </c>
      <c r="C10" s="2">
        <v>5</v>
      </c>
      <c r="D10" s="322"/>
      <c r="E10" s="3" t="s">
        <v>503</v>
      </c>
      <c r="F10" s="179"/>
      <c r="G10" s="179"/>
    </row>
    <row r="11" spans="1:8" ht="17.100000000000001" customHeight="1">
      <c r="A11" s="320"/>
      <c r="B11" s="2" t="s">
        <v>499</v>
      </c>
      <c r="C11" s="2" t="s">
        <v>500</v>
      </c>
      <c r="D11" s="323"/>
      <c r="E11" s="3"/>
      <c r="F11" s="179"/>
      <c r="G11" s="179"/>
    </row>
    <row r="12" spans="1:8" ht="27.95" customHeight="1">
      <c r="A12" s="178" t="s">
        <v>22</v>
      </c>
      <c r="B12" s="178"/>
      <c r="C12" s="178"/>
      <c r="D12" s="178"/>
      <c r="E12" s="7"/>
      <c r="F12" s="7"/>
      <c r="G12" s="185"/>
    </row>
    <row r="13" spans="1:8" ht="18.95" customHeight="1">
      <c r="A13" s="2"/>
      <c r="B13" s="179" t="s">
        <v>8</v>
      </c>
      <c r="C13" s="179" t="s">
        <v>11</v>
      </c>
      <c r="D13" s="179" t="s">
        <v>12</v>
      </c>
      <c r="E13" s="309" t="s">
        <v>13</v>
      </c>
      <c r="F13" s="310"/>
      <c r="G13" s="311"/>
    </row>
    <row r="14" spans="1:8" ht="17.100000000000001" customHeight="1">
      <c r="A14" s="304" t="s">
        <v>9</v>
      </c>
      <c r="B14" s="14">
        <v>0.4375</v>
      </c>
      <c r="C14" s="181" t="s">
        <v>468</v>
      </c>
      <c r="D14" s="181">
        <v>6</v>
      </c>
      <c r="E14" s="309"/>
      <c r="F14" s="310"/>
      <c r="G14" s="311"/>
    </row>
    <row r="15" spans="1:8" ht="18.95" customHeight="1">
      <c r="A15" s="333"/>
      <c r="B15" s="14"/>
      <c r="C15" s="181"/>
      <c r="D15" s="181"/>
      <c r="E15" s="309"/>
      <c r="F15" s="310"/>
      <c r="G15" s="311"/>
    </row>
    <row r="16" spans="1:8" ht="18.95" customHeight="1">
      <c r="A16" s="333"/>
      <c r="B16" s="14"/>
      <c r="C16" s="181"/>
      <c r="D16" s="181"/>
      <c r="E16" s="309"/>
      <c r="F16" s="310"/>
      <c r="G16" s="311"/>
    </row>
    <row r="17" spans="1:7" ht="18.95" customHeight="1">
      <c r="A17" s="333"/>
      <c r="B17" s="14"/>
      <c r="C17" s="181"/>
      <c r="D17" s="181"/>
      <c r="E17" s="309"/>
      <c r="F17" s="310"/>
      <c r="G17" s="311"/>
    </row>
    <row r="18" spans="1:7" ht="18.95" customHeight="1">
      <c r="A18" s="333"/>
      <c r="B18" s="14"/>
      <c r="C18" s="181"/>
      <c r="D18" s="181"/>
      <c r="E18" s="182"/>
      <c r="F18" s="183"/>
      <c r="G18" s="184"/>
    </row>
    <row r="19" spans="1:7" ht="18.95" customHeight="1">
      <c r="A19" s="333"/>
      <c r="B19" s="14"/>
      <c r="C19" s="181"/>
      <c r="D19" s="181"/>
      <c r="E19" s="182"/>
      <c r="F19" s="183"/>
      <c r="G19" s="184"/>
    </row>
    <row r="20" spans="1:7" ht="18.95" customHeight="1">
      <c r="A20" s="333"/>
      <c r="B20" s="14"/>
      <c r="C20" s="181"/>
      <c r="D20" s="181"/>
      <c r="E20" s="182"/>
      <c r="F20" s="183"/>
      <c r="G20" s="184"/>
    </row>
    <row r="21" spans="1:7" ht="18.95" customHeight="1">
      <c r="A21" s="305"/>
      <c r="B21" s="125"/>
      <c r="C21" s="181"/>
      <c r="D21" s="181"/>
      <c r="E21" s="309"/>
      <c r="F21" s="310"/>
      <c r="G21" s="311"/>
    </row>
    <row r="22" spans="1:7" ht="20.100000000000001" customHeight="1">
      <c r="A22" s="306" t="s">
        <v>10</v>
      </c>
      <c r="B22" s="14">
        <v>0.29166666666666669</v>
      </c>
      <c r="C22" s="181" t="s">
        <v>470</v>
      </c>
      <c r="D22" s="181">
        <v>3</v>
      </c>
      <c r="E22" s="291"/>
      <c r="F22" s="291"/>
      <c r="G22" s="291"/>
    </row>
    <row r="23" spans="1:7" ht="21" customHeight="1">
      <c r="A23" s="306"/>
      <c r="B23" s="14">
        <v>0.27083333333333331</v>
      </c>
      <c r="C23" s="181" t="s">
        <v>469</v>
      </c>
      <c r="D23" s="181">
        <v>12</v>
      </c>
      <c r="E23" s="291"/>
      <c r="F23" s="291"/>
      <c r="G23" s="291"/>
    </row>
    <row r="24" spans="1:7" ht="18.95" customHeight="1">
      <c r="A24" s="306"/>
      <c r="B24" s="14"/>
      <c r="C24" s="181"/>
      <c r="D24" s="181"/>
      <c r="E24" s="291"/>
      <c r="F24" s="291"/>
      <c r="G24" s="291"/>
    </row>
    <row r="25" spans="1:7" ht="18.95" customHeight="1">
      <c r="A25" s="306"/>
      <c r="B25" s="181"/>
      <c r="C25" s="181"/>
      <c r="D25" s="181"/>
      <c r="E25" s="291"/>
      <c r="F25" s="291"/>
      <c r="G25" s="291"/>
    </row>
    <row r="26" spans="1:7" ht="21.95" customHeight="1">
      <c r="A26" s="306"/>
      <c r="B26" s="181"/>
      <c r="C26" s="181"/>
      <c r="D26" s="181"/>
      <c r="E26" s="291"/>
      <c r="F26" s="291"/>
      <c r="G26" s="291"/>
    </row>
    <row r="27" spans="1:7" ht="26.1" customHeight="1">
      <c r="A27" s="292" t="s">
        <v>21</v>
      </c>
      <c r="B27" s="292"/>
      <c r="C27" s="292"/>
      <c r="D27" s="292"/>
      <c r="E27" s="292"/>
      <c r="F27" s="292"/>
      <c r="G27" s="292"/>
    </row>
    <row r="28" spans="1:7" ht="18.95" customHeight="1">
      <c r="A28" s="306" t="s">
        <v>14</v>
      </c>
      <c r="B28" s="299" t="s">
        <v>471</v>
      </c>
      <c r="C28" s="299"/>
      <c r="D28" s="306" t="s">
        <v>7</v>
      </c>
      <c r="E28" s="293" t="s">
        <v>482</v>
      </c>
      <c r="F28" s="294"/>
      <c r="G28" s="295"/>
    </row>
    <row r="29" spans="1:7" ht="18" customHeight="1">
      <c r="A29" s="306"/>
      <c r="B29" s="299" t="s">
        <v>472</v>
      </c>
      <c r="C29" s="299"/>
      <c r="D29" s="306"/>
      <c r="E29" s="301" t="s">
        <v>483</v>
      </c>
      <c r="F29" s="302"/>
      <c r="G29" s="303"/>
    </row>
    <row r="30" spans="1:7" ht="18" customHeight="1">
      <c r="A30" s="306"/>
      <c r="B30" s="299" t="s">
        <v>473</v>
      </c>
      <c r="C30" s="299"/>
      <c r="D30" s="306"/>
      <c r="E30" s="301" t="s">
        <v>484</v>
      </c>
      <c r="F30" s="302"/>
      <c r="G30" s="303"/>
    </row>
    <row r="31" spans="1:7" ht="18" customHeight="1">
      <c r="A31" s="306"/>
      <c r="B31" s="299" t="s">
        <v>474</v>
      </c>
      <c r="C31" s="299"/>
      <c r="D31" s="306"/>
      <c r="E31" s="301" t="s">
        <v>485</v>
      </c>
      <c r="F31" s="302"/>
      <c r="G31" s="303"/>
    </row>
    <row r="32" spans="1:7" ht="18.95" customHeight="1">
      <c r="A32" s="306"/>
      <c r="B32" s="334" t="s">
        <v>475</v>
      </c>
      <c r="C32" s="334"/>
      <c r="D32" s="306"/>
      <c r="E32" s="301" t="s">
        <v>486</v>
      </c>
      <c r="F32" s="302"/>
      <c r="G32" s="303"/>
    </row>
    <row r="33" spans="1:7" ht="24" customHeight="1">
      <c r="A33" s="290" t="s">
        <v>18</v>
      </c>
      <c r="B33" s="290"/>
      <c r="C33" s="290"/>
      <c r="D33" s="290"/>
      <c r="E33" s="290"/>
      <c r="F33" s="290"/>
      <c r="G33" s="290"/>
    </row>
    <row r="34" spans="1:7" ht="27" customHeight="1">
      <c r="A34" s="304" t="s">
        <v>14</v>
      </c>
      <c r="B34" s="293" t="s">
        <v>129</v>
      </c>
      <c r="C34" s="295"/>
      <c r="D34" s="304" t="s">
        <v>7</v>
      </c>
      <c r="E34" s="293" t="s">
        <v>467</v>
      </c>
      <c r="F34" s="294"/>
      <c r="G34" s="295"/>
    </row>
    <row r="35" spans="1:7" ht="15.95" customHeight="1">
      <c r="A35" s="305"/>
      <c r="B35" s="296"/>
      <c r="C35" s="298"/>
      <c r="D35" s="305"/>
      <c r="E35" s="296"/>
      <c r="F35" s="297"/>
      <c r="G35" s="298"/>
    </row>
    <row r="36" spans="1:7" ht="27" customHeight="1">
      <c r="A36" s="290" t="s">
        <v>23</v>
      </c>
      <c r="B36" s="290"/>
      <c r="C36" s="290"/>
      <c r="D36" s="290"/>
      <c r="E36" s="290"/>
      <c r="F36" s="290"/>
      <c r="G36" s="290"/>
    </row>
    <row r="37" spans="1:7" s="69" customFormat="1" ht="18" customHeight="1">
      <c r="A37" s="304" t="s">
        <v>14</v>
      </c>
      <c r="B37" s="346" t="s">
        <v>476</v>
      </c>
      <c r="C37" s="346"/>
      <c r="D37" s="346"/>
      <c r="E37" s="304" t="s">
        <v>7</v>
      </c>
      <c r="F37" s="346" t="s">
        <v>487</v>
      </c>
      <c r="G37" s="346"/>
    </row>
    <row r="38" spans="1:7" s="69" customFormat="1" ht="18" customHeight="1">
      <c r="A38" s="333"/>
      <c r="B38" s="346" t="s">
        <v>443</v>
      </c>
      <c r="C38" s="346"/>
      <c r="D38" s="346"/>
      <c r="E38" s="333"/>
      <c r="F38" s="346" t="s">
        <v>488</v>
      </c>
      <c r="G38" s="346"/>
    </row>
    <row r="39" spans="1:7" s="69" customFormat="1" ht="18" customHeight="1">
      <c r="A39" s="333"/>
      <c r="B39" s="346" t="s">
        <v>477</v>
      </c>
      <c r="C39" s="346"/>
      <c r="D39" s="346"/>
      <c r="E39" s="333"/>
      <c r="F39" s="346" t="s">
        <v>489</v>
      </c>
      <c r="G39" s="346"/>
    </row>
    <row r="40" spans="1:7" s="69" customFormat="1" ht="18" customHeight="1">
      <c r="A40" s="333"/>
      <c r="B40" s="346" t="s">
        <v>478</v>
      </c>
      <c r="C40" s="346"/>
      <c r="D40" s="346"/>
      <c r="E40" s="333"/>
      <c r="F40" s="346" t="s">
        <v>490</v>
      </c>
      <c r="G40" s="346"/>
    </row>
    <row r="41" spans="1:7" s="69" customFormat="1" ht="18" customHeight="1">
      <c r="A41" s="333"/>
      <c r="B41" s="346" t="s">
        <v>479</v>
      </c>
      <c r="C41" s="346"/>
      <c r="D41" s="346"/>
      <c r="E41" s="333"/>
      <c r="F41" s="346"/>
      <c r="G41" s="346"/>
    </row>
    <row r="42" spans="1:7" s="69" customFormat="1" ht="18" customHeight="1">
      <c r="A42" s="333"/>
      <c r="B42" s="358" t="s">
        <v>480</v>
      </c>
      <c r="C42" s="359"/>
      <c r="D42" s="360"/>
      <c r="E42" s="333"/>
      <c r="F42" s="358"/>
      <c r="G42" s="360"/>
    </row>
    <row r="43" spans="1:7" s="69" customFormat="1" ht="18" customHeight="1">
      <c r="A43" s="305"/>
      <c r="B43" s="346"/>
      <c r="C43" s="346"/>
      <c r="D43" s="346"/>
      <c r="E43" s="305"/>
      <c r="F43" s="346"/>
      <c r="G43" s="346"/>
    </row>
    <row r="44" spans="1:7" ht="24" customHeight="1">
      <c r="A44" s="335" t="s">
        <v>506</v>
      </c>
      <c r="B44" s="335"/>
      <c r="C44" s="335"/>
      <c r="D44" s="335"/>
      <c r="E44" s="335"/>
      <c r="F44" s="335"/>
      <c r="G44" s="335"/>
    </row>
    <row r="45" spans="1:7" ht="27" customHeight="1">
      <c r="A45" s="339" t="s">
        <v>508</v>
      </c>
      <c r="B45" s="9" t="s">
        <v>19</v>
      </c>
      <c r="C45" s="9" t="s">
        <v>20</v>
      </c>
      <c r="D45" s="339" t="s">
        <v>7</v>
      </c>
      <c r="E45" s="9" t="s">
        <v>19</v>
      </c>
      <c r="F45" s="342" t="s">
        <v>20</v>
      </c>
      <c r="G45" s="343"/>
    </row>
    <row r="46" spans="1:7" ht="15.95" customHeight="1">
      <c r="A46" s="340"/>
      <c r="B46" s="167">
        <v>2300</v>
      </c>
      <c r="C46" s="46" t="s">
        <v>481</v>
      </c>
      <c r="D46" s="340"/>
      <c r="E46" s="25">
        <v>100940</v>
      </c>
      <c r="F46" s="345" t="s">
        <v>505</v>
      </c>
      <c r="G46" s="345"/>
    </row>
    <row r="47" spans="1:7" ht="20.100000000000001" customHeight="1">
      <c r="A47" s="340"/>
      <c r="B47" s="46"/>
      <c r="C47" s="46"/>
      <c r="D47" s="340"/>
      <c r="E47" s="25"/>
      <c r="F47" s="345"/>
      <c r="G47" s="345"/>
    </row>
    <row r="48" spans="1:7" ht="20.100000000000001" customHeight="1">
      <c r="A48" s="340"/>
      <c r="B48" s="46"/>
      <c r="C48" s="46"/>
      <c r="D48" s="340"/>
      <c r="E48" s="24"/>
      <c r="F48" s="186"/>
      <c r="G48" s="187"/>
    </row>
    <row r="49" spans="1:7" ht="20.100000000000001" customHeight="1">
      <c r="A49" s="340"/>
      <c r="B49" s="46"/>
      <c r="C49" s="46"/>
      <c r="D49" s="340"/>
      <c r="E49" s="24"/>
      <c r="F49" s="186"/>
      <c r="G49" s="187"/>
    </row>
    <row r="50" spans="1:7" ht="18" customHeight="1">
      <c r="A50" s="341"/>
      <c r="B50" s="46"/>
      <c r="C50" s="46"/>
      <c r="D50" s="344"/>
      <c r="E50" s="24"/>
      <c r="F50" s="348"/>
      <c r="G50" s="349"/>
    </row>
    <row r="51" spans="1:7" ht="24" customHeight="1">
      <c r="A51" s="335" t="s">
        <v>24</v>
      </c>
      <c r="B51" s="335"/>
      <c r="C51" s="335"/>
      <c r="D51" s="335"/>
      <c r="E51" s="335"/>
      <c r="F51" s="335"/>
      <c r="G51" s="335"/>
    </row>
    <row r="52" spans="1:7" ht="54.95" customHeight="1">
      <c r="A52" s="336"/>
      <c r="B52" s="337"/>
      <c r="C52" s="337"/>
      <c r="D52" s="337"/>
      <c r="E52" s="337"/>
      <c r="F52" s="337"/>
      <c r="G52" s="338"/>
    </row>
    <row r="53" spans="1:7" ht="15.95" customHeight="1"/>
    <row r="54" spans="1:7" ht="15" customHeight="1"/>
    <row r="55" spans="1:7" ht="15" customHeight="1"/>
    <row r="56" spans="1:7" ht="15" customHeight="1">
      <c r="C56" t="s">
        <v>17</v>
      </c>
    </row>
    <row r="57" spans="1:7" ht="15" customHeight="1"/>
    <row r="58" spans="1:7" ht="15" customHeight="1"/>
    <row r="59" spans="1:7" ht="15" customHeight="1"/>
  </sheetData>
  <mergeCells count="70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1"/>
    <mergeCell ref="E14:G14"/>
    <mergeCell ref="E15:G15"/>
    <mergeCell ref="E16:G16"/>
    <mergeCell ref="E17:G17"/>
    <mergeCell ref="E21:G21"/>
    <mergeCell ref="A22:A26"/>
    <mergeCell ref="E22:G22"/>
    <mergeCell ref="E23:G23"/>
    <mergeCell ref="E24:G24"/>
    <mergeCell ref="E25:G25"/>
    <mergeCell ref="E26:G26"/>
    <mergeCell ref="A27:G27"/>
    <mergeCell ref="A28:A32"/>
    <mergeCell ref="B28:C28"/>
    <mergeCell ref="D28:D32"/>
    <mergeCell ref="E28:G28"/>
    <mergeCell ref="B29:C29"/>
    <mergeCell ref="E29:G29"/>
    <mergeCell ref="B30:C30"/>
    <mergeCell ref="E30:G30"/>
    <mergeCell ref="B31:C31"/>
    <mergeCell ref="E31:G31"/>
    <mergeCell ref="B32:C32"/>
    <mergeCell ref="E32:G32"/>
    <mergeCell ref="A33:G33"/>
    <mergeCell ref="A34:A35"/>
    <mergeCell ref="B34:C35"/>
    <mergeCell ref="D34:D35"/>
    <mergeCell ref="E34:G35"/>
    <mergeCell ref="A36:G36"/>
    <mergeCell ref="A37:A43"/>
    <mergeCell ref="B37:D37"/>
    <mergeCell ref="E37:E43"/>
    <mergeCell ref="F37:G37"/>
    <mergeCell ref="B38:D38"/>
    <mergeCell ref="F38:G38"/>
    <mergeCell ref="B39:D39"/>
    <mergeCell ref="F39:G39"/>
    <mergeCell ref="B40:D40"/>
    <mergeCell ref="F40:G40"/>
    <mergeCell ref="B41:D41"/>
    <mergeCell ref="F41:G41"/>
    <mergeCell ref="B42:D42"/>
    <mergeCell ref="F42:G42"/>
    <mergeCell ref="B43:D43"/>
    <mergeCell ref="F43:G43"/>
    <mergeCell ref="A51:G51"/>
    <mergeCell ref="A52:G52"/>
    <mergeCell ref="A44:G44"/>
    <mergeCell ref="A45:A50"/>
    <mergeCell ref="D45:D50"/>
    <mergeCell ref="F45:G45"/>
    <mergeCell ref="F46:G46"/>
    <mergeCell ref="F47:G47"/>
    <mergeCell ref="F50:G50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9"/>
  <sheetViews>
    <sheetView topLeftCell="A19" zoomScale="85" zoomScaleNormal="85" zoomScalePageLayoutView="150" workbookViewId="0">
      <selection activeCell="E9" sqref="E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12" t="s">
        <v>25</v>
      </c>
      <c r="B1" s="312"/>
      <c r="C1" s="312"/>
      <c r="D1" s="312"/>
      <c r="E1" s="312"/>
      <c r="F1" s="312"/>
      <c r="G1" s="312"/>
    </row>
    <row r="2" spans="1:8" ht="20.100000000000001" customHeight="1">
      <c r="A2" s="191" t="s">
        <v>27</v>
      </c>
      <c r="B2" s="313" t="s">
        <v>504</v>
      </c>
      <c r="C2" s="314"/>
      <c r="D2" s="191" t="s">
        <v>1</v>
      </c>
      <c r="E2" s="191" t="s">
        <v>360</v>
      </c>
      <c r="F2" s="189" t="s">
        <v>0</v>
      </c>
      <c r="G2" s="2"/>
    </row>
    <row r="3" spans="1:8" ht="24" customHeight="1">
      <c r="A3" s="292" t="s">
        <v>16</v>
      </c>
      <c r="B3" s="292"/>
      <c r="C3" s="292"/>
      <c r="D3" s="307" t="s">
        <v>17</v>
      </c>
      <c r="E3" s="190" t="s">
        <v>26</v>
      </c>
      <c r="F3" s="190"/>
      <c r="G3" s="328"/>
      <c r="H3" s="328"/>
    </row>
    <row r="4" spans="1:8" ht="18.95" customHeight="1">
      <c r="A4" s="191" t="s">
        <v>2</v>
      </c>
      <c r="B4" s="315">
        <v>1406700</v>
      </c>
      <c r="C4" s="316"/>
      <c r="D4" s="308"/>
      <c r="E4" s="318" t="s">
        <v>354</v>
      </c>
      <c r="F4" s="355"/>
      <c r="G4" s="356"/>
    </row>
    <row r="5" spans="1:8" ht="23.1" customHeight="1">
      <c r="A5" s="191" t="s">
        <v>3</v>
      </c>
      <c r="B5" s="317">
        <f>B6-B4</f>
        <v>2477200</v>
      </c>
      <c r="C5" s="311"/>
      <c r="D5" s="308"/>
      <c r="E5" s="319" t="s">
        <v>355</v>
      </c>
      <c r="F5" s="351"/>
      <c r="G5" s="352"/>
    </row>
    <row r="6" spans="1:8" ht="21.95" customHeight="1">
      <c r="A6" s="191" t="s">
        <v>4</v>
      </c>
      <c r="B6" s="315">
        <f>2923900+960000</f>
        <v>3883900</v>
      </c>
      <c r="C6" s="316"/>
      <c r="D6" s="308"/>
      <c r="E6" s="320" t="s">
        <v>356</v>
      </c>
      <c r="F6" s="353"/>
      <c r="G6" s="354"/>
    </row>
    <row r="7" spans="1:8" ht="27.95" customHeight="1">
      <c r="A7" s="188" t="s">
        <v>15</v>
      </c>
      <c r="B7" s="188"/>
      <c r="C7" s="188"/>
      <c r="D7" s="7"/>
      <c r="E7" s="10"/>
      <c r="F7" s="10"/>
      <c r="G7" s="10"/>
    </row>
    <row r="8" spans="1:8" ht="17.100000000000001" customHeight="1">
      <c r="A8" s="318" t="s">
        <v>5</v>
      </c>
      <c r="B8" s="2" t="s">
        <v>526</v>
      </c>
      <c r="C8" s="2">
        <v>9</v>
      </c>
      <c r="D8" s="321" t="s">
        <v>6</v>
      </c>
      <c r="E8" s="3" t="s">
        <v>530</v>
      </c>
      <c r="F8" s="189"/>
      <c r="G8" s="11"/>
    </row>
    <row r="9" spans="1:8" ht="20.100000000000001" customHeight="1">
      <c r="A9" s="319"/>
      <c r="B9" s="2" t="s">
        <v>527</v>
      </c>
      <c r="C9" s="2">
        <v>6</v>
      </c>
      <c r="D9" s="322"/>
      <c r="E9" s="3" t="s">
        <v>666</v>
      </c>
      <c r="F9" s="189"/>
      <c r="G9" s="189"/>
    </row>
    <row r="10" spans="1:8" ht="18" customHeight="1">
      <c r="A10" s="319"/>
      <c r="B10" s="2" t="s">
        <v>528</v>
      </c>
      <c r="C10" s="2">
        <v>8</v>
      </c>
      <c r="D10" s="322"/>
      <c r="E10" s="3" t="s">
        <v>109</v>
      </c>
      <c r="F10" s="189"/>
      <c r="G10" s="189"/>
    </row>
    <row r="11" spans="1:8" ht="17.100000000000001" customHeight="1">
      <c r="A11" s="320"/>
      <c r="B11" s="2" t="s">
        <v>529</v>
      </c>
      <c r="C11" s="2">
        <v>3</v>
      </c>
      <c r="D11" s="323"/>
      <c r="E11" s="3"/>
      <c r="F11" s="189"/>
      <c r="G11" s="189"/>
    </row>
    <row r="12" spans="1:8" ht="27.95" customHeight="1">
      <c r="A12" s="188" t="s">
        <v>22</v>
      </c>
      <c r="B12" s="188"/>
      <c r="C12" s="188"/>
      <c r="D12" s="188"/>
      <c r="E12" s="7"/>
      <c r="F12" s="7"/>
      <c r="G12" s="195"/>
    </row>
    <row r="13" spans="1:8" ht="18.95" customHeight="1">
      <c r="A13" s="2"/>
      <c r="B13" s="189" t="s">
        <v>8</v>
      </c>
      <c r="C13" s="189" t="s">
        <v>11</v>
      </c>
      <c r="D13" s="189" t="s">
        <v>12</v>
      </c>
      <c r="E13" s="309" t="s">
        <v>13</v>
      </c>
      <c r="F13" s="310"/>
      <c r="G13" s="311"/>
    </row>
    <row r="14" spans="1:8" ht="17.100000000000001" customHeight="1">
      <c r="A14" s="304" t="s">
        <v>9</v>
      </c>
      <c r="B14" s="14">
        <v>0.4375</v>
      </c>
      <c r="C14" s="191" t="s">
        <v>513</v>
      </c>
      <c r="D14" s="191">
        <v>6</v>
      </c>
      <c r="E14" s="309"/>
      <c r="F14" s="310"/>
      <c r="G14" s="311"/>
    </row>
    <row r="15" spans="1:8" ht="18.95" customHeight="1">
      <c r="A15" s="333"/>
      <c r="B15" s="14">
        <v>0.47916666666666669</v>
      </c>
      <c r="C15" s="191" t="s">
        <v>512</v>
      </c>
      <c r="D15" s="191">
        <v>3</v>
      </c>
      <c r="E15" s="309"/>
      <c r="F15" s="310"/>
      <c r="G15" s="311"/>
    </row>
    <row r="16" spans="1:8" ht="18.95" customHeight="1">
      <c r="A16" s="333"/>
      <c r="B16" s="14"/>
      <c r="C16" s="191"/>
      <c r="D16" s="191"/>
      <c r="E16" s="309"/>
      <c r="F16" s="310"/>
      <c r="G16" s="311"/>
    </row>
    <row r="17" spans="1:7" ht="18.95" customHeight="1">
      <c r="A17" s="333"/>
      <c r="B17" s="14"/>
      <c r="C17" s="191"/>
      <c r="D17" s="191"/>
      <c r="E17" s="309"/>
      <c r="F17" s="310"/>
      <c r="G17" s="311"/>
    </row>
    <row r="18" spans="1:7" ht="18.95" customHeight="1">
      <c r="A18" s="333"/>
      <c r="B18" s="14"/>
      <c r="C18" s="191"/>
      <c r="D18" s="191"/>
      <c r="E18" s="192"/>
      <c r="F18" s="193"/>
      <c r="G18" s="194"/>
    </row>
    <row r="19" spans="1:7" ht="18.95" customHeight="1">
      <c r="A19" s="333"/>
      <c r="B19" s="14"/>
      <c r="C19" s="191"/>
      <c r="D19" s="191"/>
      <c r="E19" s="192"/>
      <c r="F19" s="193"/>
      <c r="G19" s="194"/>
    </row>
    <row r="20" spans="1:7" ht="18.95" customHeight="1">
      <c r="A20" s="333"/>
      <c r="B20" s="14"/>
      <c r="C20" s="191"/>
      <c r="D20" s="191"/>
      <c r="E20" s="192"/>
      <c r="F20" s="193"/>
      <c r="G20" s="194"/>
    </row>
    <row r="21" spans="1:7" ht="18.95" customHeight="1">
      <c r="A21" s="305"/>
      <c r="B21" s="125"/>
      <c r="C21" s="191"/>
      <c r="D21" s="191"/>
      <c r="E21" s="309"/>
      <c r="F21" s="310"/>
      <c r="G21" s="311"/>
    </row>
    <row r="22" spans="1:7" ht="20.100000000000001" customHeight="1">
      <c r="A22" s="306" t="s">
        <v>10</v>
      </c>
      <c r="B22" s="14">
        <v>0.25</v>
      </c>
      <c r="C22" s="191" t="s">
        <v>518</v>
      </c>
      <c r="D22" s="191">
        <v>4</v>
      </c>
      <c r="E22" s="291"/>
      <c r="F22" s="291"/>
      <c r="G22" s="291"/>
    </row>
    <row r="23" spans="1:7" ht="21" customHeight="1">
      <c r="A23" s="306"/>
      <c r="B23" s="14">
        <v>0.3125</v>
      </c>
      <c r="C23" s="191" t="s">
        <v>517</v>
      </c>
      <c r="D23" s="191">
        <v>2</v>
      </c>
      <c r="E23" s="291"/>
      <c r="F23" s="291"/>
      <c r="G23" s="291"/>
    </row>
    <row r="24" spans="1:7" ht="18.95" customHeight="1">
      <c r="A24" s="306"/>
      <c r="B24" s="14">
        <v>0.27083333333333331</v>
      </c>
      <c r="C24" s="191" t="s">
        <v>516</v>
      </c>
      <c r="D24" s="191">
        <v>2</v>
      </c>
      <c r="E24" s="291"/>
      <c r="F24" s="291"/>
      <c r="G24" s="291"/>
    </row>
    <row r="25" spans="1:7" ht="18.95" customHeight="1">
      <c r="A25" s="306"/>
      <c r="B25" s="14">
        <v>0.25</v>
      </c>
      <c r="C25" s="191" t="s">
        <v>515</v>
      </c>
      <c r="D25" s="191">
        <v>4</v>
      </c>
      <c r="E25" s="291"/>
      <c r="F25" s="291"/>
      <c r="G25" s="291"/>
    </row>
    <row r="26" spans="1:7" ht="21.95" customHeight="1">
      <c r="A26" s="306"/>
      <c r="B26" s="191"/>
      <c r="C26" s="191" t="s">
        <v>514</v>
      </c>
      <c r="D26" s="191">
        <v>2</v>
      </c>
      <c r="E26" s="291"/>
      <c r="F26" s="291"/>
      <c r="G26" s="291"/>
    </row>
    <row r="27" spans="1:7" ht="26.1" customHeight="1">
      <c r="A27" s="292" t="s">
        <v>21</v>
      </c>
      <c r="B27" s="292"/>
      <c r="C27" s="292"/>
      <c r="D27" s="292"/>
      <c r="E27" s="292"/>
      <c r="F27" s="292"/>
      <c r="G27" s="292"/>
    </row>
    <row r="28" spans="1:7" ht="18.95" customHeight="1">
      <c r="A28" s="306" t="s">
        <v>14</v>
      </c>
      <c r="B28" s="299" t="s">
        <v>519</v>
      </c>
      <c r="C28" s="299"/>
      <c r="D28" s="306" t="s">
        <v>7</v>
      </c>
      <c r="E28" s="293" t="s">
        <v>535</v>
      </c>
      <c r="F28" s="294"/>
      <c r="G28" s="295"/>
    </row>
    <row r="29" spans="1:7" ht="18" customHeight="1">
      <c r="A29" s="306"/>
      <c r="B29" s="299" t="s">
        <v>520</v>
      </c>
      <c r="C29" s="299"/>
      <c r="D29" s="306"/>
      <c r="E29" s="301" t="s">
        <v>532</v>
      </c>
      <c r="F29" s="302"/>
      <c r="G29" s="303"/>
    </row>
    <row r="30" spans="1:7" ht="18" customHeight="1">
      <c r="A30" s="306"/>
      <c r="B30" s="350"/>
      <c r="C30" s="350"/>
      <c r="D30" s="306"/>
      <c r="E30" s="301" t="s">
        <v>533</v>
      </c>
      <c r="F30" s="302"/>
      <c r="G30" s="303"/>
    </row>
    <row r="31" spans="1:7" ht="18" customHeight="1">
      <c r="A31" s="306"/>
      <c r="B31" s="350"/>
      <c r="C31" s="350"/>
      <c r="D31" s="306"/>
      <c r="E31" s="301" t="s">
        <v>534</v>
      </c>
      <c r="F31" s="302"/>
      <c r="G31" s="303"/>
    </row>
    <row r="32" spans="1:7" ht="18.95" customHeight="1">
      <c r="A32" s="306"/>
      <c r="B32" s="347"/>
      <c r="C32" s="347"/>
      <c r="D32" s="306"/>
      <c r="E32" s="301" t="s">
        <v>536</v>
      </c>
      <c r="F32" s="302"/>
      <c r="G32" s="303"/>
    </row>
    <row r="33" spans="1:7" ht="24" customHeight="1">
      <c r="A33" s="290" t="s">
        <v>18</v>
      </c>
      <c r="B33" s="290"/>
      <c r="C33" s="290"/>
      <c r="D33" s="290"/>
      <c r="E33" s="290"/>
      <c r="F33" s="290"/>
      <c r="G33" s="290"/>
    </row>
    <row r="34" spans="1:7" ht="27" customHeight="1">
      <c r="A34" s="304" t="s">
        <v>14</v>
      </c>
      <c r="B34" s="293" t="s">
        <v>129</v>
      </c>
      <c r="C34" s="295"/>
      <c r="D34" s="304" t="s">
        <v>7</v>
      </c>
      <c r="E34" s="293" t="s">
        <v>129</v>
      </c>
      <c r="F34" s="294"/>
      <c r="G34" s="295"/>
    </row>
    <row r="35" spans="1:7" ht="15.95" customHeight="1">
      <c r="A35" s="305"/>
      <c r="B35" s="296"/>
      <c r="C35" s="298"/>
      <c r="D35" s="305"/>
      <c r="E35" s="296"/>
      <c r="F35" s="297"/>
      <c r="G35" s="298"/>
    </row>
    <row r="36" spans="1:7" ht="27" customHeight="1">
      <c r="A36" s="290" t="s">
        <v>23</v>
      </c>
      <c r="B36" s="290"/>
      <c r="C36" s="290"/>
      <c r="D36" s="290"/>
      <c r="E36" s="290"/>
      <c r="F36" s="290"/>
      <c r="G36" s="290"/>
    </row>
    <row r="37" spans="1:7" s="69" customFormat="1" ht="18" customHeight="1">
      <c r="A37" s="304" t="s">
        <v>14</v>
      </c>
      <c r="B37" s="346" t="s">
        <v>521</v>
      </c>
      <c r="C37" s="346"/>
      <c r="D37" s="346"/>
      <c r="E37" s="304" t="s">
        <v>7</v>
      </c>
      <c r="F37" s="346" t="s">
        <v>537</v>
      </c>
      <c r="G37" s="346"/>
    </row>
    <row r="38" spans="1:7" s="69" customFormat="1" ht="18" customHeight="1">
      <c r="A38" s="333"/>
      <c r="B38" s="346" t="s">
        <v>255</v>
      </c>
      <c r="C38" s="346"/>
      <c r="D38" s="346"/>
      <c r="E38" s="333"/>
      <c r="F38" s="346" t="s">
        <v>538</v>
      </c>
      <c r="G38" s="346"/>
    </row>
    <row r="39" spans="1:7" s="69" customFormat="1" ht="18" customHeight="1">
      <c r="A39" s="333"/>
      <c r="B39" s="346" t="s">
        <v>522</v>
      </c>
      <c r="C39" s="346"/>
      <c r="D39" s="346"/>
      <c r="E39" s="333"/>
      <c r="F39" s="346" t="s">
        <v>539</v>
      </c>
      <c r="G39" s="346"/>
    </row>
    <row r="40" spans="1:7" s="69" customFormat="1" ht="18" customHeight="1">
      <c r="A40" s="333"/>
      <c r="B40" s="346" t="s">
        <v>523</v>
      </c>
      <c r="C40" s="346"/>
      <c r="D40" s="346"/>
      <c r="E40" s="333"/>
      <c r="F40" s="346" t="s">
        <v>540</v>
      </c>
      <c r="G40" s="346"/>
    </row>
    <row r="41" spans="1:7" s="69" customFormat="1" ht="18" customHeight="1">
      <c r="A41" s="333"/>
      <c r="B41" s="346" t="s">
        <v>255</v>
      </c>
      <c r="C41" s="346"/>
      <c r="D41" s="346"/>
      <c r="E41" s="333"/>
      <c r="F41" s="346" t="s">
        <v>115</v>
      </c>
      <c r="G41" s="346"/>
    </row>
    <row r="42" spans="1:7" s="69" customFormat="1" ht="18" customHeight="1">
      <c r="A42" s="333"/>
      <c r="B42" s="358" t="s">
        <v>524</v>
      </c>
      <c r="C42" s="359"/>
      <c r="D42" s="360"/>
      <c r="E42" s="333"/>
      <c r="F42" s="358"/>
      <c r="G42" s="360"/>
    </row>
    <row r="43" spans="1:7" s="69" customFormat="1" ht="18" customHeight="1">
      <c r="A43" s="305"/>
      <c r="B43" s="346" t="s">
        <v>443</v>
      </c>
      <c r="C43" s="346"/>
      <c r="D43" s="346"/>
      <c r="E43" s="305"/>
      <c r="F43" s="346"/>
      <c r="G43" s="346"/>
    </row>
    <row r="44" spans="1:7" ht="24" customHeight="1">
      <c r="A44" s="335" t="s">
        <v>525</v>
      </c>
      <c r="B44" s="335"/>
      <c r="C44" s="335"/>
      <c r="D44" s="335"/>
      <c r="E44" s="335"/>
      <c r="F44" s="335"/>
      <c r="G44" s="335"/>
    </row>
    <row r="45" spans="1:7" ht="27" customHeight="1">
      <c r="A45" s="339" t="s">
        <v>509</v>
      </c>
      <c r="B45" s="9" t="s">
        <v>19</v>
      </c>
      <c r="C45" s="9" t="s">
        <v>20</v>
      </c>
      <c r="D45" s="339" t="s">
        <v>7</v>
      </c>
      <c r="E45" s="9" t="s">
        <v>19</v>
      </c>
      <c r="F45" s="342" t="s">
        <v>20</v>
      </c>
      <c r="G45" s="343"/>
    </row>
    <row r="46" spans="1:7" ht="15.95" customHeight="1">
      <c r="A46" s="340"/>
      <c r="B46" s="167">
        <v>4200</v>
      </c>
      <c r="C46" s="46" t="s">
        <v>144</v>
      </c>
      <c r="D46" s="340"/>
      <c r="E46" s="25">
        <v>17020</v>
      </c>
      <c r="F46" s="345" t="s">
        <v>511</v>
      </c>
      <c r="G46" s="345"/>
    </row>
    <row r="47" spans="1:7" ht="20.100000000000001" customHeight="1">
      <c r="A47" s="340"/>
      <c r="B47" s="46">
        <v>3600</v>
      </c>
      <c r="C47" s="46" t="s">
        <v>294</v>
      </c>
      <c r="D47" s="340"/>
      <c r="E47" s="25"/>
      <c r="F47" s="345"/>
      <c r="G47" s="345"/>
    </row>
    <row r="48" spans="1:7" ht="20.100000000000001" customHeight="1">
      <c r="A48" s="340"/>
      <c r="B48" s="46">
        <v>7900</v>
      </c>
      <c r="C48" s="46" t="s">
        <v>510</v>
      </c>
      <c r="D48" s="340"/>
      <c r="E48" s="24"/>
      <c r="F48" s="196"/>
      <c r="G48" s="197"/>
    </row>
    <row r="49" spans="1:7" ht="20.100000000000001" customHeight="1">
      <c r="A49" s="340"/>
      <c r="B49" s="46"/>
      <c r="C49" s="46"/>
      <c r="D49" s="340"/>
      <c r="E49" s="24"/>
      <c r="F49" s="196"/>
      <c r="G49" s="197"/>
    </row>
    <row r="50" spans="1:7" ht="18" customHeight="1">
      <c r="A50" s="341"/>
      <c r="B50" s="46"/>
      <c r="C50" s="46"/>
      <c r="D50" s="344"/>
      <c r="E50" s="24"/>
      <c r="F50" s="348"/>
      <c r="G50" s="349"/>
    </row>
    <row r="51" spans="1:7" ht="24" customHeight="1">
      <c r="A51" s="335" t="s">
        <v>24</v>
      </c>
      <c r="B51" s="335"/>
      <c r="C51" s="335"/>
      <c r="D51" s="335"/>
      <c r="E51" s="335"/>
      <c r="F51" s="335"/>
      <c r="G51" s="335"/>
    </row>
    <row r="52" spans="1:7" ht="54.95" customHeight="1">
      <c r="A52" s="336"/>
      <c r="B52" s="337"/>
      <c r="C52" s="337"/>
      <c r="D52" s="337"/>
      <c r="E52" s="337"/>
      <c r="F52" s="337"/>
      <c r="G52" s="338"/>
    </row>
    <row r="53" spans="1:7" ht="15.95" customHeight="1"/>
    <row r="54" spans="1:7" ht="15" customHeight="1"/>
    <row r="55" spans="1:7" ht="15" customHeight="1"/>
    <row r="56" spans="1:7" ht="15" customHeight="1">
      <c r="C56" t="s">
        <v>17</v>
      </c>
    </row>
    <row r="57" spans="1:7" ht="15" customHeight="1"/>
    <row r="58" spans="1:7" ht="15" customHeight="1"/>
    <row r="59" spans="1:7" ht="15" customHeight="1"/>
  </sheetData>
  <mergeCells count="70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1"/>
    <mergeCell ref="E14:G14"/>
    <mergeCell ref="E15:G15"/>
    <mergeCell ref="E16:G16"/>
    <mergeCell ref="E17:G17"/>
    <mergeCell ref="E21:G21"/>
    <mergeCell ref="A22:A26"/>
    <mergeCell ref="E22:G22"/>
    <mergeCell ref="E23:G23"/>
    <mergeCell ref="E24:G24"/>
    <mergeCell ref="E25:G25"/>
    <mergeCell ref="E26:G26"/>
    <mergeCell ref="A27:G27"/>
    <mergeCell ref="A28:A32"/>
    <mergeCell ref="B28:C28"/>
    <mergeCell ref="D28:D32"/>
    <mergeCell ref="E28:G28"/>
    <mergeCell ref="B29:C29"/>
    <mergeCell ref="E29:G29"/>
    <mergeCell ref="B30:C30"/>
    <mergeCell ref="E30:G30"/>
    <mergeCell ref="B31:C31"/>
    <mergeCell ref="E31:G31"/>
    <mergeCell ref="B32:C32"/>
    <mergeCell ref="E32:G32"/>
    <mergeCell ref="A33:G33"/>
    <mergeCell ref="A34:A35"/>
    <mergeCell ref="B34:C35"/>
    <mergeCell ref="D34:D35"/>
    <mergeCell ref="E34:G35"/>
    <mergeCell ref="A36:G36"/>
    <mergeCell ref="A37:A43"/>
    <mergeCell ref="B37:D37"/>
    <mergeCell ref="E37:E43"/>
    <mergeCell ref="F37:G37"/>
    <mergeCell ref="B38:D38"/>
    <mergeCell ref="F38:G38"/>
    <mergeCell ref="B39:D39"/>
    <mergeCell ref="F39:G39"/>
    <mergeCell ref="B40:D40"/>
    <mergeCell ref="F40:G40"/>
    <mergeCell ref="B41:D41"/>
    <mergeCell ref="F41:G41"/>
    <mergeCell ref="B42:D42"/>
    <mergeCell ref="F42:G42"/>
    <mergeCell ref="B43:D43"/>
    <mergeCell ref="F43:G43"/>
    <mergeCell ref="A51:G51"/>
    <mergeCell ref="A52:G52"/>
    <mergeCell ref="A44:G44"/>
    <mergeCell ref="A45:A50"/>
    <mergeCell ref="D45:D50"/>
    <mergeCell ref="F45:G45"/>
    <mergeCell ref="F46:G46"/>
    <mergeCell ref="F47:G47"/>
    <mergeCell ref="F50:G50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9"/>
  <sheetViews>
    <sheetView topLeftCell="A22" zoomScale="85" zoomScaleNormal="85" zoomScalePageLayoutView="150" workbookViewId="0">
      <selection activeCell="F48" sqref="F48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10" ht="36" customHeight="1">
      <c r="A1" s="312" t="s">
        <v>25</v>
      </c>
      <c r="B1" s="312"/>
      <c r="C1" s="312"/>
      <c r="D1" s="312"/>
      <c r="E1" s="312"/>
      <c r="F1" s="312"/>
      <c r="G1" s="312"/>
    </row>
    <row r="2" spans="1:10" ht="20.100000000000001" customHeight="1">
      <c r="A2" s="205" t="s">
        <v>27</v>
      </c>
      <c r="B2" s="313" t="s">
        <v>541</v>
      </c>
      <c r="C2" s="314"/>
      <c r="D2" s="205" t="s">
        <v>1</v>
      </c>
      <c r="E2" s="208" t="s">
        <v>548</v>
      </c>
      <c r="F2" s="198" t="s">
        <v>0</v>
      </c>
      <c r="G2" s="2"/>
    </row>
    <row r="3" spans="1:10" ht="24" customHeight="1">
      <c r="A3" s="292" t="s">
        <v>16</v>
      </c>
      <c r="B3" s="292"/>
      <c r="C3" s="292"/>
      <c r="D3" s="307" t="s">
        <v>17</v>
      </c>
      <c r="E3" s="204" t="s">
        <v>26</v>
      </c>
      <c r="F3" s="204"/>
      <c r="G3" s="328"/>
      <c r="H3" s="328"/>
    </row>
    <row r="4" spans="1:10" ht="18.95" customHeight="1">
      <c r="A4" s="205" t="s">
        <v>2</v>
      </c>
      <c r="B4" s="315">
        <v>1423000</v>
      </c>
      <c r="C4" s="316"/>
      <c r="D4" s="308"/>
      <c r="E4" s="318" t="s">
        <v>354</v>
      </c>
      <c r="F4" s="355"/>
      <c r="G4" s="356"/>
    </row>
    <row r="5" spans="1:10" ht="23.1" customHeight="1">
      <c r="A5" s="205" t="s">
        <v>3</v>
      </c>
      <c r="B5" s="317">
        <f>B6-B4</f>
        <v>1006800</v>
      </c>
      <c r="C5" s="311"/>
      <c r="D5" s="308"/>
      <c r="E5" s="319" t="s">
        <v>355</v>
      </c>
      <c r="F5" s="351"/>
      <c r="G5" s="352"/>
    </row>
    <row r="6" spans="1:10" ht="21.95" customHeight="1">
      <c r="A6" s="205" t="s">
        <v>4</v>
      </c>
      <c r="B6" s="315">
        <f>2399800+30000</f>
        <v>2429800</v>
      </c>
      <c r="C6" s="316"/>
      <c r="D6" s="308"/>
      <c r="E6" s="320" t="s">
        <v>356</v>
      </c>
      <c r="F6" s="353"/>
      <c r="G6" s="354"/>
    </row>
    <row r="7" spans="1:10" ht="27.95" customHeight="1">
      <c r="A7" s="202" t="s">
        <v>15</v>
      </c>
      <c r="B7" s="202"/>
      <c r="C7" s="202"/>
      <c r="D7" s="7"/>
      <c r="E7" s="10"/>
      <c r="F7" s="10"/>
      <c r="G7" s="10"/>
    </row>
    <row r="8" spans="1:10" ht="17.100000000000001" customHeight="1">
      <c r="A8" s="318" t="s">
        <v>5</v>
      </c>
      <c r="B8" s="2" t="s">
        <v>549</v>
      </c>
      <c r="C8" s="2">
        <v>5</v>
      </c>
      <c r="D8" s="321" t="s">
        <v>6</v>
      </c>
      <c r="E8" s="3" t="s">
        <v>553</v>
      </c>
      <c r="F8" s="198"/>
      <c r="G8" s="11"/>
    </row>
    <row r="9" spans="1:10" ht="20.100000000000001" customHeight="1">
      <c r="A9" s="319"/>
      <c r="B9" s="2" t="s">
        <v>550</v>
      </c>
      <c r="C9" s="2">
        <v>6</v>
      </c>
      <c r="D9" s="322"/>
      <c r="E9" s="3" t="s">
        <v>554</v>
      </c>
      <c r="F9" s="198"/>
      <c r="G9" s="198"/>
    </row>
    <row r="10" spans="1:10" ht="18" customHeight="1">
      <c r="A10" s="319"/>
      <c r="B10" s="2" t="s">
        <v>551</v>
      </c>
      <c r="C10" s="2">
        <v>5</v>
      </c>
      <c r="D10" s="322"/>
      <c r="E10" s="3"/>
      <c r="F10" s="198"/>
      <c r="G10" s="198"/>
    </row>
    <row r="11" spans="1:10" ht="17.100000000000001" customHeight="1">
      <c r="A11" s="320"/>
      <c r="B11" s="2" t="s">
        <v>552</v>
      </c>
      <c r="C11" s="2">
        <v>4</v>
      </c>
      <c r="D11" s="323"/>
      <c r="E11" s="3"/>
      <c r="F11" s="198"/>
      <c r="G11" s="198"/>
    </row>
    <row r="12" spans="1:10" ht="27.95" customHeight="1">
      <c r="A12" s="202" t="s">
        <v>22</v>
      </c>
      <c r="B12" s="202"/>
      <c r="C12" s="202"/>
      <c r="D12" s="202"/>
      <c r="E12" s="7"/>
      <c r="F12" s="7"/>
      <c r="G12" s="203"/>
    </row>
    <row r="13" spans="1:10" ht="18.95" customHeight="1">
      <c r="A13" s="2"/>
      <c r="B13" s="198" t="s">
        <v>8</v>
      </c>
      <c r="C13" s="198" t="s">
        <v>11</v>
      </c>
      <c r="D13" s="198" t="s">
        <v>12</v>
      </c>
      <c r="E13" s="309" t="s">
        <v>13</v>
      </c>
      <c r="F13" s="310"/>
      <c r="G13" s="311"/>
    </row>
    <row r="14" spans="1:10" ht="17.100000000000001" customHeight="1">
      <c r="A14" s="304" t="s">
        <v>9</v>
      </c>
      <c r="B14" s="14"/>
      <c r="C14" s="205"/>
      <c r="D14" s="205"/>
      <c r="E14" s="309"/>
      <c r="F14" s="310"/>
      <c r="G14" s="311"/>
    </row>
    <row r="15" spans="1:10" ht="18.95" customHeight="1">
      <c r="A15" s="333"/>
      <c r="B15" s="14"/>
      <c r="C15" s="205"/>
      <c r="D15" s="205"/>
      <c r="E15" s="309"/>
      <c r="F15" s="310"/>
      <c r="G15" s="311"/>
    </row>
    <row r="16" spans="1:10" ht="18.95" customHeight="1">
      <c r="A16" s="333"/>
      <c r="B16" s="14"/>
      <c r="C16" s="205"/>
      <c r="D16" s="205"/>
      <c r="E16" s="309"/>
      <c r="F16" s="310"/>
      <c r="G16" s="311"/>
      <c r="J16" s="229"/>
    </row>
    <row r="17" spans="1:10" ht="18.95" customHeight="1">
      <c r="A17" s="333"/>
      <c r="B17" s="14"/>
      <c r="C17" s="205"/>
      <c r="D17" s="205"/>
      <c r="E17" s="309"/>
      <c r="F17" s="310"/>
      <c r="G17" s="311"/>
    </row>
    <row r="18" spans="1:10" ht="18.95" customHeight="1">
      <c r="A18" s="333"/>
      <c r="B18" s="14"/>
      <c r="C18" s="205"/>
      <c r="D18" s="205"/>
      <c r="E18" s="199"/>
      <c r="F18" s="200"/>
      <c r="G18" s="201"/>
      <c r="J18" s="229"/>
    </row>
    <row r="19" spans="1:10" ht="18.95" customHeight="1">
      <c r="A19" s="333"/>
      <c r="B19" s="14"/>
      <c r="C19" s="205"/>
      <c r="D19" s="205"/>
      <c r="E19" s="199"/>
      <c r="F19" s="200"/>
      <c r="G19" s="201"/>
      <c r="J19" s="229"/>
    </row>
    <row r="20" spans="1:10" ht="18.95" customHeight="1">
      <c r="A20" s="333"/>
      <c r="B20" s="14"/>
      <c r="C20" s="205"/>
      <c r="D20" s="205"/>
      <c r="E20" s="199"/>
      <c r="F20" s="200"/>
      <c r="G20" s="201"/>
    </row>
    <row r="21" spans="1:10" ht="18.95" customHeight="1">
      <c r="A21" s="305"/>
      <c r="B21" s="125"/>
      <c r="C21" s="205"/>
      <c r="D21" s="205"/>
      <c r="E21" s="309"/>
      <c r="F21" s="310"/>
      <c r="G21" s="311"/>
    </row>
    <row r="22" spans="1:10" ht="20.100000000000001" customHeight="1">
      <c r="A22" s="306" t="s">
        <v>10</v>
      </c>
      <c r="B22" s="14">
        <v>0.25</v>
      </c>
      <c r="C22" s="208" t="s">
        <v>556</v>
      </c>
      <c r="D22" s="205">
        <v>7</v>
      </c>
      <c r="E22" s="291"/>
      <c r="F22" s="291"/>
      <c r="G22" s="291"/>
    </row>
    <row r="23" spans="1:10" ht="21" customHeight="1">
      <c r="A23" s="306"/>
      <c r="B23" s="14">
        <v>0.27083333333333331</v>
      </c>
      <c r="C23" s="208" t="s">
        <v>555</v>
      </c>
      <c r="D23" s="205">
        <v>12</v>
      </c>
      <c r="E23" s="291"/>
      <c r="F23" s="291"/>
      <c r="G23" s="291"/>
    </row>
    <row r="24" spans="1:10" ht="18.95" customHeight="1">
      <c r="A24" s="306"/>
      <c r="B24" s="14"/>
      <c r="C24" s="205"/>
      <c r="D24" s="205"/>
      <c r="E24" s="291"/>
      <c r="F24" s="291"/>
      <c r="G24" s="291"/>
    </row>
    <row r="25" spans="1:10" ht="18.95" customHeight="1">
      <c r="A25" s="306"/>
      <c r="B25" s="14"/>
      <c r="C25" s="205"/>
      <c r="D25" s="205"/>
      <c r="E25" s="291"/>
      <c r="F25" s="291"/>
      <c r="G25" s="291"/>
    </row>
    <row r="26" spans="1:10" ht="21.95" customHeight="1">
      <c r="A26" s="306"/>
      <c r="B26" s="205"/>
      <c r="C26" s="205"/>
      <c r="D26" s="205"/>
      <c r="E26" s="291"/>
      <c r="F26" s="291"/>
      <c r="G26" s="291"/>
    </row>
    <row r="27" spans="1:10" ht="26.1" customHeight="1">
      <c r="A27" s="292" t="s">
        <v>21</v>
      </c>
      <c r="B27" s="292"/>
      <c r="C27" s="292"/>
      <c r="D27" s="292"/>
      <c r="E27" s="292"/>
      <c r="F27" s="292"/>
      <c r="G27" s="292"/>
    </row>
    <row r="28" spans="1:10" ht="18.95" customHeight="1">
      <c r="A28" s="306" t="s">
        <v>14</v>
      </c>
      <c r="B28" s="299" t="s">
        <v>547</v>
      </c>
      <c r="C28" s="299"/>
      <c r="D28" s="306" t="s">
        <v>7</v>
      </c>
      <c r="E28" s="293" t="s">
        <v>560</v>
      </c>
      <c r="F28" s="294"/>
      <c r="G28" s="295"/>
    </row>
    <row r="29" spans="1:10" ht="18" customHeight="1">
      <c r="A29" s="306"/>
      <c r="B29" s="299"/>
      <c r="C29" s="299"/>
      <c r="D29" s="306"/>
      <c r="E29" s="301" t="s">
        <v>561</v>
      </c>
      <c r="F29" s="302"/>
      <c r="G29" s="303"/>
    </row>
    <row r="30" spans="1:10" ht="18" customHeight="1">
      <c r="A30" s="306"/>
      <c r="B30" s="350"/>
      <c r="C30" s="350"/>
      <c r="D30" s="306"/>
      <c r="E30" s="301" t="s">
        <v>567</v>
      </c>
      <c r="F30" s="302"/>
      <c r="G30" s="303"/>
    </row>
    <row r="31" spans="1:10" ht="18" customHeight="1">
      <c r="A31" s="306"/>
      <c r="B31" s="350"/>
      <c r="C31" s="350"/>
      <c r="D31" s="306"/>
      <c r="E31" s="301" t="s">
        <v>558</v>
      </c>
      <c r="F31" s="302"/>
      <c r="G31" s="303"/>
    </row>
    <row r="32" spans="1:10" ht="18.95" customHeight="1">
      <c r="A32" s="306"/>
      <c r="B32" s="347"/>
      <c r="C32" s="347"/>
      <c r="D32" s="306"/>
      <c r="E32" s="361" t="s">
        <v>559</v>
      </c>
      <c r="F32" s="362"/>
      <c r="G32" s="362"/>
    </row>
    <row r="33" spans="1:7" ht="24" customHeight="1">
      <c r="A33" s="290" t="s">
        <v>18</v>
      </c>
      <c r="B33" s="290"/>
      <c r="C33" s="290"/>
      <c r="D33" s="290"/>
      <c r="E33" s="290"/>
      <c r="F33" s="290"/>
      <c r="G33" s="290"/>
    </row>
    <row r="34" spans="1:7" ht="27" customHeight="1">
      <c r="A34" s="304" t="s">
        <v>14</v>
      </c>
      <c r="B34" s="293" t="s">
        <v>129</v>
      </c>
      <c r="C34" s="295"/>
      <c r="D34" s="304" t="s">
        <v>7</v>
      </c>
      <c r="E34" s="293" t="s">
        <v>557</v>
      </c>
      <c r="F34" s="294"/>
      <c r="G34" s="295"/>
    </row>
    <row r="35" spans="1:7" ht="15.95" customHeight="1">
      <c r="A35" s="305"/>
      <c r="B35" s="296"/>
      <c r="C35" s="298"/>
      <c r="D35" s="305"/>
      <c r="E35" s="296"/>
      <c r="F35" s="297"/>
      <c r="G35" s="298"/>
    </row>
    <row r="36" spans="1:7" ht="27" customHeight="1">
      <c r="A36" s="290" t="s">
        <v>23</v>
      </c>
      <c r="B36" s="290"/>
      <c r="C36" s="290"/>
      <c r="D36" s="290"/>
      <c r="E36" s="290"/>
      <c r="F36" s="290"/>
      <c r="G36" s="290"/>
    </row>
    <row r="37" spans="1:7" s="69" customFormat="1" ht="18" customHeight="1">
      <c r="A37" s="304" t="s">
        <v>14</v>
      </c>
      <c r="B37" s="346" t="s">
        <v>544</v>
      </c>
      <c r="C37" s="346"/>
      <c r="D37" s="346"/>
      <c r="E37" s="304" t="s">
        <v>7</v>
      </c>
      <c r="F37" s="346" t="s">
        <v>562</v>
      </c>
      <c r="G37" s="346"/>
    </row>
    <row r="38" spans="1:7" s="69" customFormat="1" ht="18" customHeight="1">
      <c r="A38" s="333"/>
      <c r="B38" s="346" t="s">
        <v>545</v>
      </c>
      <c r="C38" s="346"/>
      <c r="D38" s="346"/>
      <c r="E38" s="333"/>
      <c r="F38" s="346" t="s">
        <v>563</v>
      </c>
      <c r="G38" s="346"/>
    </row>
    <row r="39" spans="1:7" s="69" customFormat="1" ht="18" customHeight="1">
      <c r="A39" s="333"/>
      <c r="B39" s="346" t="s">
        <v>546</v>
      </c>
      <c r="C39" s="346"/>
      <c r="D39" s="346"/>
      <c r="E39" s="333"/>
      <c r="F39" s="346" t="s">
        <v>564</v>
      </c>
      <c r="G39" s="346"/>
    </row>
    <row r="40" spans="1:7" s="69" customFormat="1" ht="18" customHeight="1">
      <c r="A40" s="333"/>
      <c r="B40" s="346"/>
      <c r="C40" s="346"/>
      <c r="D40" s="346"/>
      <c r="E40" s="333"/>
      <c r="F40" s="346" t="s">
        <v>565</v>
      </c>
      <c r="G40" s="346"/>
    </row>
    <row r="41" spans="1:7" s="69" customFormat="1" ht="18" customHeight="1">
      <c r="A41" s="333"/>
      <c r="B41" s="346"/>
      <c r="C41" s="346"/>
      <c r="D41" s="346"/>
      <c r="E41" s="333"/>
      <c r="F41" s="346"/>
      <c r="G41" s="346"/>
    </row>
    <row r="42" spans="1:7" s="69" customFormat="1" ht="18" customHeight="1">
      <c r="A42" s="333"/>
      <c r="B42" s="358"/>
      <c r="C42" s="359"/>
      <c r="D42" s="360"/>
      <c r="E42" s="333"/>
      <c r="F42" s="358"/>
      <c r="G42" s="360"/>
    </row>
    <row r="43" spans="1:7" s="69" customFormat="1" ht="18" customHeight="1">
      <c r="A43" s="305"/>
      <c r="B43" s="346"/>
      <c r="C43" s="346"/>
      <c r="D43" s="346"/>
      <c r="E43" s="305"/>
      <c r="F43" s="346"/>
      <c r="G43" s="346"/>
    </row>
    <row r="44" spans="1:7" ht="24" customHeight="1">
      <c r="A44" s="335" t="s">
        <v>525</v>
      </c>
      <c r="B44" s="335"/>
      <c r="C44" s="335"/>
      <c r="D44" s="335"/>
      <c r="E44" s="335"/>
      <c r="F44" s="335"/>
      <c r="G44" s="335"/>
    </row>
    <row r="45" spans="1:7" ht="27" customHeight="1">
      <c r="A45" s="339" t="s">
        <v>507</v>
      </c>
      <c r="B45" s="9" t="s">
        <v>19</v>
      </c>
      <c r="C45" s="9" t="s">
        <v>20</v>
      </c>
      <c r="D45" s="339" t="s">
        <v>7</v>
      </c>
      <c r="E45" s="9" t="s">
        <v>19</v>
      </c>
      <c r="F45" s="342" t="s">
        <v>20</v>
      </c>
      <c r="G45" s="343"/>
    </row>
    <row r="46" spans="1:7" ht="15.95" customHeight="1">
      <c r="A46" s="340"/>
      <c r="B46" s="167">
        <v>24000</v>
      </c>
      <c r="C46" s="46" t="s">
        <v>542</v>
      </c>
      <c r="D46" s="340"/>
      <c r="E46" s="25">
        <v>11000</v>
      </c>
      <c r="F46" s="345" t="s">
        <v>566</v>
      </c>
      <c r="G46" s="345"/>
    </row>
    <row r="47" spans="1:7" ht="20.100000000000001" customHeight="1">
      <c r="A47" s="340"/>
      <c r="B47" s="46">
        <v>9800</v>
      </c>
      <c r="C47" s="46" t="s">
        <v>543</v>
      </c>
      <c r="D47" s="340"/>
      <c r="E47" s="25">
        <v>6000</v>
      </c>
      <c r="F47" s="345" t="s">
        <v>590</v>
      </c>
      <c r="G47" s="345"/>
    </row>
    <row r="48" spans="1:7" ht="20.100000000000001" customHeight="1">
      <c r="A48" s="340"/>
      <c r="B48" s="46"/>
      <c r="C48" s="46"/>
      <c r="D48" s="340"/>
      <c r="E48" s="24"/>
      <c r="F48" s="206"/>
      <c r="G48" s="207"/>
    </row>
    <row r="49" spans="1:7" ht="20.100000000000001" customHeight="1">
      <c r="A49" s="340"/>
      <c r="B49" s="46"/>
      <c r="C49" s="46"/>
      <c r="D49" s="340"/>
      <c r="E49" s="24"/>
      <c r="F49" s="206"/>
      <c r="G49" s="207"/>
    </row>
    <row r="50" spans="1:7" ht="18" customHeight="1">
      <c r="A50" s="341"/>
      <c r="B50" s="46"/>
      <c r="C50" s="46"/>
      <c r="D50" s="344"/>
      <c r="E50" s="24"/>
      <c r="F50" s="348"/>
      <c r="G50" s="349"/>
    </row>
    <row r="51" spans="1:7" ht="24" customHeight="1">
      <c r="A51" s="335" t="s">
        <v>24</v>
      </c>
      <c r="B51" s="335"/>
      <c r="C51" s="335"/>
      <c r="D51" s="335"/>
      <c r="E51" s="335"/>
      <c r="F51" s="335"/>
      <c r="G51" s="335"/>
    </row>
    <row r="52" spans="1:7" ht="54.95" customHeight="1">
      <c r="A52" s="336"/>
      <c r="B52" s="337"/>
      <c r="C52" s="337"/>
      <c r="D52" s="337"/>
      <c r="E52" s="337"/>
      <c r="F52" s="337"/>
      <c r="G52" s="338"/>
    </row>
    <row r="53" spans="1:7" ht="15.95" customHeight="1"/>
    <row r="54" spans="1:7" ht="15" customHeight="1"/>
    <row r="55" spans="1:7" ht="15" customHeight="1"/>
    <row r="56" spans="1:7" ht="15" customHeight="1">
      <c r="C56" t="s">
        <v>17</v>
      </c>
    </row>
    <row r="57" spans="1:7" ht="15" customHeight="1"/>
    <row r="58" spans="1:7" ht="15" customHeight="1"/>
    <row r="59" spans="1:7" ht="15" customHeight="1"/>
  </sheetData>
  <mergeCells count="70">
    <mergeCell ref="F43:G43"/>
    <mergeCell ref="A51:G51"/>
    <mergeCell ref="A52:G52"/>
    <mergeCell ref="A44:G44"/>
    <mergeCell ref="A45:A50"/>
    <mergeCell ref="D45:D50"/>
    <mergeCell ref="F45:G45"/>
    <mergeCell ref="F46:G46"/>
    <mergeCell ref="F47:G47"/>
    <mergeCell ref="F50:G50"/>
    <mergeCell ref="A36:G36"/>
    <mergeCell ref="A37:A43"/>
    <mergeCell ref="B37:D37"/>
    <mergeCell ref="E37:E43"/>
    <mergeCell ref="F37:G37"/>
    <mergeCell ref="B38:D38"/>
    <mergeCell ref="F38:G38"/>
    <mergeCell ref="B39:D39"/>
    <mergeCell ref="F39:G39"/>
    <mergeCell ref="B40:D40"/>
    <mergeCell ref="F40:G40"/>
    <mergeCell ref="B41:D41"/>
    <mergeCell ref="F41:G41"/>
    <mergeCell ref="B42:D42"/>
    <mergeCell ref="F42:G42"/>
    <mergeCell ref="B43:D43"/>
    <mergeCell ref="A33:G33"/>
    <mergeCell ref="A34:A35"/>
    <mergeCell ref="B34:C35"/>
    <mergeCell ref="D34:D35"/>
    <mergeCell ref="E34:G35"/>
    <mergeCell ref="A27:G27"/>
    <mergeCell ref="A28:A32"/>
    <mergeCell ref="B28:C28"/>
    <mergeCell ref="D28:D32"/>
    <mergeCell ref="E28:G28"/>
    <mergeCell ref="B29:C29"/>
    <mergeCell ref="E29:G29"/>
    <mergeCell ref="B30:C30"/>
    <mergeCell ref="E31:G31"/>
    <mergeCell ref="B31:C31"/>
    <mergeCell ref="E32:G32"/>
    <mergeCell ref="E30:G30"/>
    <mergeCell ref="B32:C32"/>
    <mergeCell ref="A22:A26"/>
    <mergeCell ref="E22:G22"/>
    <mergeCell ref="E23:G23"/>
    <mergeCell ref="E24:G24"/>
    <mergeCell ref="E25:G25"/>
    <mergeCell ref="E26:G26"/>
    <mergeCell ref="A8:A11"/>
    <mergeCell ref="D8:D11"/>
    <mergeCell ref="E13:G13"/>
    <mergeCell ref="A14:A21"/>
    <mergeCell ref="E14:G14"/>
    <mergeCell ref="E15:G15"/>
    <mergeCell ref="E16:G16"/>
    <mergeCell ref="E17:G17"/>
    <mergeCell ref="E21:G21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topLeftCell="C7" zoomScale="85" zoomScaleNormal="85" zoomScalePageLayoutView="150" workbookViewId="0">
      <selection activeCell="E8" sqref="E8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12" t="s">
        <v>25</v>
      </c>
      <c r="B1" s="312"/>
      <c r="C1" s="312"/>
      <c r="D1" s="312"/>
      <c r="E1" s="312"/>
      <c r="F1" s="312"/>
      <c r="G1" s="312"/>
    </row>
    <row r="2" spans="1:8" ht="20.100000000000001" customHeight="1">
      <c r="A2" s="21" t="s">
        <v>27</v>
      </c>
      <c r="B2" s="313" t="s">
        <v>60</v>
      </c>
      <c r="C2" s="314"/>
      <c r="D2" s="21" t="s">
        <v>1</v>
      </c>
      <c r="E2" s="21" t="s">
        <v>59</v>
      </c>
      <c r="F2" s="20" t="s">
        <v>0</v>
      </c>
      <c r="G2" s="2"/>
    </row>
    <row r="3" spans="1:8" ht="24" customHeight="1">
      <c r="A3" s="292" t="s">
        <v>16</v>
      </c>
      <c r="B3" s="292"/>
      <c r="C3" s="292"/>
      <c r="D3" s="307" t="s">
        <v>17</v>
      </c>
      <c r="E3" s="16" t="s">
        <v>26</v>
      </c>
      <c r="F3" s="16"/>
      <c r="G3" s="328"/>
      <c r="H3" s="328"/>
    </row>
    <row r="4" spans="1:8" ht="18.95" customHeight="1">
      <c r="A4" s="21" t="s">
        <v>2</v>
      </c>
      <c r="B4" s="315">
        <v>1481100</v>
      </c>
      <c r="C4" s="316"/>
      <c r="D4" s="308"/>
      <c r="E4" s="324"/>
      <c r="F4" s="325"/>
      <c r="G4" s="326"/>
    </row>
    <row r="5" spans="1:8" ht="23.1" customHeight="1">
      <c r="A5" s="21" t="s">
        <v>3</v>
      </c>
      <c r="B5" s="317">
        <v>1036240</v>
      </c>
      <c r="C5" s="311"/>
      <c r="D5" s="308"/>
      <c r="E5" s="327"/>
      <c r="F5" s="328"/>
      <c r="G5" s="329"/>
    </row>
    <row r="6" spans="1:8" ht="21.95" customHeight="1">
      <c r="A6" s="21" t="s">
        <v>4</v>
      </c>
      <c r="B6" s="315">
        <v>2517340</v>
      </c>
      <c r="C6" s="316"/>
      <c r="D6" s="308"/>
      <c r="E6" s="330"/>
      <c r="F6" s="331"/>
      <c r="G6" s="332"/>
    </row>
    <row r="7" spans="1:8" ht="27.95" customHeight="1">
      <c r="A7" s="23" t="s">
        <v>15</v>
      </c>
      <c r="B7" s="23"/>
      <c r="C7" s="23"/>
      <c r="D7" s="7"/>
      <c r="E7" s="10"/>
      <c r="F7" s="10"/>
      <c r="G7" s="10"/>
    </row>
    <row r="8" spans="1:8" ht="17.100000000000001" customHeight="1">
      <c r="A8" s="318" t="s">
        <v>5</v>
      </c>
      <c r="B8" s="2" t="s">
        <v>98</v>
      </c>
      <c r="C8" s="2" t="s">
        <v>99</v>
      </c>
      <c r="D8" s="321" t="s">
        <v>6</v>
      </c>
      <c r="E8" s="3" t="s">
        <v>183</v>
      </c>
      <c r="F8" s="20"/>
      <c r="G8" s="11"/>
    </row>
    <row r="9" spans="1:8" ht="20.100000000000001" customHeight="1">
      <c r="A9" s="319"/>
      <c r="B9" s="2" t="s">
        <v>100</v>
      </c>
      <c r="C9" s="2">
        <v>6</v>
      </c>
      <c r="D9" s="322"/>
      <c r="E9" s="3" t="s">
        <v>103</v>
      </c>
      <c r="F9" s="20"/>
      <c r="G9" s="20"/>
    </row>
    <row r="10" spans="1:8" ht="18" customHeight="1">
      <c r="A10" s="319"/>
      <c r="B10" s="2" t="s">
        <v>101</v>
      </c>
      <c r="C10" s="2">
        <v>2</v>
      </c>
      <c r="D10" s="322"/>
      <c r="E10" s="3"/>
      <c r="F10" s="20"/>
      <c r="G10" s="20"/>
    </row>
    <row r="11" spans="1:8" ht="17.100000000000001" customHeight="1">
      <c r="A11" s="320"/>
      <c r="B11" s="2"/>
      <c r="C11" s="2"/>
      <c r="D11" s="323"/>
      <c r="E11" s="3"/>
      <c r="F11" s="20"/>
      <c r="G11" s="20"/>
    </row>
    <row r="12" spans="1:8" ht="27.95" customHeight="1">
      <c r="A12" s="23" t="s">
        <v>22</v>
      </c>
      <c r="B12" s="23"/>
      <c r="C12" s="23"/>
      <c r="D12" s="23"/>
      <c r="E12" s="7"/>
      <c r="F12" s="7"/>
      <c r="G12" s="22"/>
    </row>
    <row r="13" spans="1:8" ht="18.95" customHeight="1">
      <c r="A13" s="2"/>
      <c r="B13" s="20" t="s">
        <v>8</v>
      </c>
      <c r="C13" s="20" t="s">
        <v>11</v>
      </c>
      <c r="D13" s="20" t="s">
        <v>12</v>
      </c>
      <c r="E13" s="309" t="s">
        <v>13</v>
      </c>
      <c r="F13" s="310"/>
      <c r="G13" s="311"/>
    </row>
    <row r="14" spans="1:8" ht="17.100000000000001" customHeight="1">
      <c r="A14" s="304" t="s">
        <v>9</v>
      </c>
      <c r="B14" s="14">
        <v>0.5</v>
      </c>
      <c r="C14" s="21" t="s">
        <v>69</v>
      </c>
      <c r="D14" s="21">
        <v>4</v>
      </c>
      <c r="E14" s="309"/>
      <c r="F14" s="310"/>
      <c r="G14" s="311"/>
    </row>
    <row r="15" spans="1:8" ht="18.95" customHeight="1">
      <c r="A15" s="333"/>
      <c r="B15" s="14">
        <v>0.45833333333333331</v>
      </c>
      <c r="C15" s="21" t="s">
        <v>68</v>
      </c>
      <c r="D15" s="21">
        <v>5</v>
      </c>
      <c r="E15" s="309"/>
      <c r="F15" s="310"/>
      <c r="G15" s="311"/>
    </row>
    <row r="16" spans="1:8" ht="18.95" customHeight="1">
      <c r="A16" s="333"/>
      <c r="B16" s="14">
        <v>0.5</v>
      </c>
      <c r="C16" s="21" t="s">
        <v>67</v>
      </c>
      <c r="D16" s="21">
        <v>2</v>
      </c>
      <c r="E16" s="309"/>
      <c r="F16" s="310"/>
      <c r="G16" s="311"/>
    </row>
    <row r="17" spans="1:7" ht="18.95" customHeight="1">
      <c r="A17" s="333"/>
      <c r="B17" s="14">
        <v>0.52083333333333337</v>
      </c>
      <c r="C17" s="21" t="s">
        <v>66</v>
      </c>
      <c r="D17" s="21">
        <v>4</v>
      </c>
      <c r="E17" s="309"/>
      <c r="F17" s="310"/>
      <c r="G17" s="311"/>
    </row>
    <row r="18" spans="1:7" ht="18.95" customHeight="1">
      <c r="A18" s="333"/>
      <c r="B18" s="14">
        <v>0.5</v>
      </c>
      <c r="C18" s="21" t="s">
        <v>65</v>
      </c>
      <c r="D18" s="21">
        <v>3</v>
      </c>
      <c r="E18" s="17"/>
      <c r="F18" s="18"/>
      <c r="G18" s="19"/>
    </row>
    <row r="19" spans="1:7" ht="18.95" customHeight="1">
      <c r="A19" s="305"/>
      <c r="B19" s="14">
        <v>0.5</v>
      </c>
      <c r="C19" s="21" t="s">
        <v>64</v>
      </c>
      <c r="D19" s="21">
        <v>2</v>
      </c>
      <c r="E19" s="309"/>
      <c r="F19" s="310"/>
      <c r="G19" s="311"/>
    </row>
    <row r="20" spans="1:7" ht="20.100000000000001" customHeight="1">
      <c r="A20" s="306" t="s">
        <v>10</v>
      </c>
      <c r="B20" s="14">
        <v>0.29166666666666669</v>
      </c>
      <c r="C20" s="21" t="s">
        <v>63</v>
      </c>
      <c r="D20" s="21">
        <v>12</v>
      </c>
      <c r="E20" s="291"/>
      <c r="F20" s="291"/>
      <c r="G20" s="291"/>
    </row>
    <row r="21" spans="1:7" ht="21" customHeight="1">
      <c r="A21" s="306"/>
      <c r="B21" s="14">
        <v>0.20833333333333334</v>
      </c>
      <c r="C21" s="21" t="s">
        <v>62</v>
      </c>
      <c r="D21" s="21">
        <v>2</v>
      </c>
      <c r="E21" s="291"/>
      <c r="F21" s="291"/>
      <c r="G21" s="291"/>
    </row>
    <row r="22" spans="1:7" ht="18.95" customHeight="1">
      <c r="A22" s="306"/>
      <c r="B22" s="21"/>
      <c r="C22" s="21"/>
      <c r="D22" s="21"/>
      <c r="E22" s="291"/>
      <c r="F22" s="291"/>
      <c r="G22" s="291"/>
    </row>
    <row r="23" spans="1:7" ht="18.95" customHeight="1">
      <c r="A23" s="306"/>
      <c r="B23" s="21"/>
      <c r="C23" s="21"/>
      <c r="D23" s="21"/>
      <c r="E23" s="291"/>
      <c r="F23" s="291"/>
      <c r="G23" s="291"/>
    </row>
    <row r="24" spans="1:7" ht="21.95" customHeight="1">
      <c r="A24" s="306"/>
      <c r="B24" s="21"/>
      <c r="C24" s="21"/>
      <c r="D24" s="21"/>
      <c r="E24" s="291"/>
      <c r="F24" s="291"/>
      <c r="G24" s="291"/>
    </row>
    <row r="25" spans="1:7" ht="26.1" customHeight="1">
      <c r="A25" s="292" t="s">
        <v>21</v>
      </c>
      <c r="B25" s="292"/>
      <c r="C25" s="292"/>
      <c r="D25" s="292"/>
      <c r="E25" s="292"/>
      <c r="F25" s="292"/>
      <c r="G25" s="292"/>
    </row>
    <row r="26" spans="1:7" ht="18.95" customHeight="1">
      <c r="A26" s="306" t="s">
        <v>14</v>
      </c>
      <c r="B26" s="299" t="s">
        <v>70</v>
      </c>
      <c r="C26" s="299"/>
      <c r="D26" s="306" t="s">
        <v>7</v>
      </c>
      <c r="E26" s="293" t="s">
        <v>93</v>
      </c>
      <c r="F26" s="294"/>
      <c r="G26" s="295"/>
    </row>
    <row r="27" spans="1:7" ht="18" customHeight="1">
      <c r="A27" s="306"/>
      <c r="B27" s="300"/>
      <c r="C27" s="300"/>
      <c r="D27" s="306"/>
      <c r="E27" s="301" t="s">
        <v>94</v>
      </c>
      <c r="F27" s="302"/>
      <c r="G27" s="303"/>
    </row>
    <row r="28" spans="1:7" ht="18" customHeight="1">
      <c r="A28" s="306"/>
      <c r="B28" s="300"/>
      <c r="C28" s="300"/>
      <c r="D28" s="306"/>
      <c r="E28" s="301" t="s">
        <v>95</v>
      </c>
      <c r="F28" s="302"/>
      <c r="G28" s="303"/>
    </row>
    <row r="29" spans="1:7" ht="18" customHeight="1">
      <c r="A29" s="306"/>
      <c r="B29" s="300"/>
      <c r="C29" s="300"/>
      <c r="D29" s="306"/>
      <c r="E29" s="301" t="s">
        <v>96</v>
      </c>
      <c r="F29" s="302"/>
      <c r="G29" s="303"/>
    </row>
    <row r="30" spans="1:7" ht="18.95" customHeight="1">
      <c r="A30" s="306"/>
      <c r="B30" s="347"/>
      <c r="C30" s="347"/>
      <c r="D30" s="306"/>
      <c r="E30" s="301" t="s">
        <v>97</v>
      </c>
      <c r="F30" s="302"/>
      <c r="G30" s="303"/>
    </row>
    <row r="31" spans="1:7" ht="24" customHeight="1">
      <c r="A31" s="290" t="s">
        <v>18</v>
      </c>
      <c r="B31" s="290"/>
      <c r="C31" s="290"/>
      <c r="D31" s="290"/>
      <c r="E31" s="290"/>
      <c r="F31" s="290"/>
      <c r="G31" s="290"/>
    </row>
    <row r="32" spans="1:7" ht="27" customHeight="1">
      <c r="A32" s="304" t="s">
        <v>14</v>
      </c>
      <c r="B32" s="293" t="s">
        <v>61</v>
      </c>
      <c r="C32" s="295"/>
      <c r="D32" s="304" t="s">
        <v>7</v>
      </c>
      <c r="E32" s="293" t="s">
        <v>45</v>
      </c>
      <c r="F32" s="294"/>
      <c r="G32" s="295"/>
    </row>
    <row r="33" spans="1:7" ht="15.95" customHeight="1">
      <c r="A33" s="305"/>
      <c r="B33" s="296"/>
      <c r="C33" s="298"/>
      <c r="D33" s="305"/>
      <c r="E33" s="296"/>
      <c r="F33" s="297"/>
      <c r="G33" s="298"/>
    </row>
    <row r="34" spans="1:7" ht="27" customHeight="1">
      <c r="A34" s="290" t="s">
        <v>23</v>
      </c>
      <c r="B34" s="290"/>
      <c r="C34" s="290"/>
      <c r="D34" s="290"/>
      <c r="E34" s="290"/>
      <c r="F34" s="290"/>
      <c r="G34" s="290"/>
    </row>
    <row r="35" spans="1:7" ht="20.100000000000001" customHeight="1">
      <c r="A35" s="304" t="s">
        <v>14</v>
      </c>
      <c r="B35" s="346" t="s">
        <v>71</v>
      </c>
      <c r="C35" s="346"/>
      <c r="D35" s="346"/>
      <c r="E35" s="304" t="s">
        <v>7</v>
      </c>
      <c r="F35" s="300"/>
      <c r="G35" s="300"/>
    </row>
    <row r="36" spans="1:7" ht="15" customHeight="1">
      <c r="A36" s="333"/>
      <c r="B36" s="346" t="s">
        <v>72</v>
      </c>
      <c r="C36" s="346"/>
      <c r="D36" s="346"/>
      <c r="E36" s="333"/>
      <c r="F36" s="300"/>
      <c r="G36" s="300"/>
    </row>
    <row r="37" spans="1:7" ht="15.95" customHeight="1">
      <c r="A37" s="333"/>
      <c r="B37" s="346" t="s">
        <v>73</v>
      </c>
      <c r="C37" s="346"/>
      <c r="D37" s="346"/>
      <c r="E37" s="333"/>
      <c r="F37" s="300"/>
      <c r="G37" s="300"/>
    </row>
    <row r="38" spans="1:7" ht="15.95" customHeight="1">
      <c r="A38" s="333"/>
      <c r="B38" s="346" t="s">
        <v>74</v>
      </c>
      <c r="C38" s="346"/>
      <c r="D38" s="346"/>
      <c r="E38" s="333"/>
      <c r="F38" s="300"/>
      <c r="G38" s="300"/>
    </row>
    <row r="39" spans="1:7" ht="18" customHeight="1">
      <c r="A39" s="333"/>
      <c r="B39" s="346"/>
      <c r="C39" s="346"/>
      <c r="D39" s="346"/>
      <c r="E39" s="333"/>
      <c r="F39" s="300"/>
      <c r="G39" s="300"/>
    </row>
    <row r="40" spans="1:7" ht="15.95" customHeight="1">
      <c r="A40" s="305"/>
      <c r="B40" s="346"/>
      <c r="C40" s="346"/>
      <c r="D40" s="346"/>
      <c r="E40" s="305"/>
      <c r="F40" s="300"/>
      <c r="G40" s="300"/>
    </row>
    <row r="41" spans="1:7" ht="24" customHeight="1">
      <c r="A41" s="335" t="s">
        <v>41</v>
      </c>
      <c r="B41" s="335"/>
      <c r="C41" s="335"/>
      <c r="D41" s="335"/>
      <c r="E41" s="335"/>
      <c r="F41" s="335"/>
      <c r="G41" s="335"/>
    </row>
    <row r="42" spans="1:7" ht="27" customHeight="1">
      <c r="A42" s="339" t="s">
        <v>14</v>
      </c>
      <c r="B42" s="9" t="s">
        <v>19</v>
      </c>
      <c r="C42" s="9" t="s">
        <v>20</v>
      </c>
      <c r="D42" s="339" t="s">
        <v>7</v>
      </c>
      <c r="E42" s="9" t="s">
        <v>19</v>
      </c>
      <c r="F42" s="342" t="s">
        <v>20</v>
      </c>
      <c r="G42" s="343"/>
    </row>
    <row r="43" spans="1:7" ht="15.95" customHeight="1">
      <c r="A43" s="340"/>
      <c r="B43" s="25"/>
      <c r="C43" s="15"/>
      <c r="D43" s="340"/>
      <c r="E43" s="25"/>
      <c r="F43" s="345"/>
      <c r="G43" s="345"/>
    </row>
    <row r="44" spans="1:7" ht="20.100000000000001" customHeight="1">
      <c r="A44" s="340"/>
      <c r="B44" s="15"/>
      <c r="C44" s="15"/>
      <c r="D44" s="340"/>
      <c r="E44" s="24"/>
      <c r="F44" s="345"/>
      <c r="G44" s="345"/>
    </row>
    <row r="45" spans="1:7" ht="18" customHeight="1">
      <c r="A45" s="341"/>
      <c r="B45" s="15"/>
      <c r="C45" s="15"/>
      <c r="D45" s="344"/>
      <c r="E45" s="24"/>
      <c r="F45" s="345"/>
      <c r="G45" s="345"/>
    </row>
    <row r="46" spans="1:7" ht="24" customHeight="1">
      <c r="A46" s="335" t="s">
        <v>24</v>
      </c>
      <c r="B46" s="335"/>
      <c r="C46" s="335"/>
      <c r="D46" s="335"/>
      <c r="E46" s="335"/>
      <c r="F46" s="335"/>
      <c r="G46" s="335"/>
    </row>
    <row r="47" spans="1:7" ht="54.95" customHeight="1">
      <c r="A47" s="336"/>
      <c r="B47" s="337"/>
      <c r="C47" s="337"/>
      <c r="D47" s="337"/>
      <c r="E47" s="337"/>
      <c r="F47" s="337"/>
      <c r="G47" s="338"/>
    </row>
    <row r="48" spans="1:7" ht="15.95" customHeight="1"/>
    <row r="49" spans="3:3" ht="15" customHeight="1"/>
    <row r="50" spans="3:3" ht="15" customHeight="1"/>
    <row r="51" spans="3:3" ht="15" customHeight="1">
      <c r="C51" t="s">
        <v>17</v>
      </c>
    </row>
    <row r="52" spans="3:3" ht="15" customHeight="1"/>
    <row r="53" spans="3:3" ht="15" customHeight="1"/>
    <row r="54" spans="3:3" ht="15" customHeight="1"/>
  </sheetData>
  <mergeCells count="66">
    <mergeCell ref="A46:G46"/>
    <mergeCell ref="A47:G47"/>
    <mergeCell ref="A42:A45"/>
    <mergeCell ref="D42:D45"/>
    <mergeCell ref="F42:G42"/>
    <mergeCell ref="F43:G43"/>
    <mergeCell ref="F44:G44"/>
    <mergeCell ref="F45:G45"/>
    <mergeCell ref="A41:G41"/>
    <mergeCell ref="A34:G34"/>
    <mergeCell ref="A35:A40"/>
    <mergeCell ref="B35:D35"/>
    <mergeCell ref="E35:E40"/>
    <mergeCell ref="F35:G35"/>
    <mergeCell ref="B36:D36"/>
    <mergeCell ref="F36:G36"/>
    <mergeCell ref="B37:D37"/>
    <mergeCell ref="F37:G37"/>
    <mergeCell ref="B38:D38"/>
    <mergeCell ref="F38:G38"/>
    <mergeCell ref="B39:D39"/>
    <mergeCell ref="F39:G39"/>
    <mergeCell ref="B40:D40"/>
    <mergeCell ref="F40:G40"/>
    <mergeCell ref="A31:G31"/>
    <mergeCell ref="A32:A33"/>
    <mergeCell ref="B32:C33"/>
    <mergeCell ref="D32:D33"/>
    <mergeCell ref="E32:G33"/>
    <mergeCell ref="A25:G25"/>
    <mergeCell ref="A26:A30"/>
    <mergeCell ref="B26:C26"/>
    <mergeCell ref="D26:D30"/>
    <mergeCell ref="E26:G26"/>
    <mergeCell ref="B27:C27"/>
    <mergeCell ref="E27:G27"/>
    <mergeCell ref="B28:C28"/>
    <mergeCell ref="E28:G28"/>
    <mergeCell ref="B29:C29"/>
    <mergeCell ref="E29:G29"/>
    <mergeCell ref="B30:C30"/>
    <mergeCell ref="E30:G30"/>
    <mergeCell ref="A20:A24"/>
    <mergeCell ref="E20:G20"/>
    <mergeCell ref="E21:G21"/>
    <mergeCell ref="E22:G22"/>
    <mergeCell ref="E23:G23"/>
    <mergeCell ref="E24:G24"/>
    <mergeCell ref="A8:A11"/>
    <mergeCell ref="D8:D11"/>
    <mergeCell ref="E13:G13"/>
    <mergeCell ref="A14:A19"/>
    <mergeCell ref="E14:G14"/>
    <mergeCell ref="E15:G15"/>
    <mergeCell ref="E16:G16"/>
    <mergeCell ref="E17:G17"/>
    <mergeCell ref="E19:G19"/>
    <mergeCell ref="A1:G1"/>
    <mergeCell ref="B2:C2"/>
    <mergeCell ref="A3:C3"/>
    <mergeCell ref="D3:D6"/>
    <mergeCell ref="G3:H3"/>
    <mergeCell ref="B4:C4"/>
    <mergeCell ref="E4:G6"/>
    <mergeCell ref="B5:C5"/>
    <mergeCell ref="B6:C6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56"/>
  <sheetViews>
    <sheetView topLeftCell="A13" workbookViewId="0">
      <selection activeCell="C47" sqref="C47"/>
    </sheetView>
  </sheetViews>
  <sheetFormatPr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9" ht="19.5">
      <c r="A1" s="312" t="s">
        <v>25</v>
      </c>
      <c r="B1" s="312"/>
      <c r="C1" s="312"/>
      <c r="D1" s="312"/>
      <c r="E1" s="312"/>
      <c r="F1" s="312"/>
      <c r="G1" s="312"/>
    </row>
    <row r="2" spans="1:9">
      <c r="A2" s="216" t="s">
        <v>27</v>
      </c>
      <c r="B2" s="313" t="s">
        <v>578</v>
      </c>
      <c r="C2" s="314"/>
      <c r="D2" s="216" t="s">
        <v>1</v>
      </c>
      <c r="E2" s="216" t="s">
        <v>548</v>
      </c>
      <c r="F2" s="209" t="s">
        <v>0</v>
      </c>
      <c r="G2" s="2"/>
    </row>
    <row r="3" spans="1:9">
      <c r="A3" s="292" t="s">
        <v>16</v>
      </c>
      <c r="B3" s="292"/>
      <c r="C3" s="292"/>
      <c r="D3" s="307" t="s">
        <v>17</v>
      </c>
      <c r="E3" s="215" t="s">
        <v>26</v>
      </c>
      <c r="F3" s="215"/>
    </row>
    <row r="4" spans="1:9">
      <c r="A4" s="216" t="s">
        <v>2</v>
      </c>
      <c r="B4" s="315">
        <v>543850</v>
      </c>
      <c r="C4" s="316"/>
      <c r="D4" s="308"/>
      <c r="E4" s="318"/>
      <c r="F4" s="355"/>
      <c r="G4" s="356"/>
    </row>
    <row r="5" spans="1:9">
      <c r="A5" s="216" t="s">
        <v>3</v>
      </c>
      <c r="B5" s="317">
        <f>B6-B4</f>
        <v>1078150</v>
      </c>
      <c r="C5" s="311"/>
      <c r="D5" s="308"/>
      <c r="E5" s="319"/>
      <c r="F5" s="351"/>
      <c r="G5" s="352"/>
    </row>
    <row r="6" spans="1:9">
      <c r="A6" s="216" t="s">
        <v>4</v>
      </c>
      <c r="B6" s="315">
        <f>1563950+58050</f>
        <v>1622000</v>
      </c>
      <c r="C6" s="316"/>
      <c r="D6" s="308"/>
      <c r="E6" s="320"/>
      <c r="F6" s="353"/>
      <c r="G6" s="354"/>
    </row>
    <row r="7" spans="1:9">
      <c r="A7" s="213" t="s">
        <v>15</v>
      </c>
      <c r="B7" s="213"/>
      <c r="C7" s="213"/>
      <c r="D7" s="7"/>
      <c r="E7" s="10"/>
      <c r="F7" s="10"/>
      <c r="G7" s="10"/>
    </row>
    <row r="8" spans="1:9">
      <c r="A8" s="318" t="s">
        <v>5</v>
      </c>
      <c r="B8" s="2" t="s">
        <v>211</v>
      </c>
      <c r="C8" s="2">
        <v>7</v>
      </c>
      <c r="D8" s="321" t="s">
        <v>6</v>
      </c>
      <c r="E8" s="3" t="s">
        <v>580</v>
      </c>
      <c r="F8" s="209"/>
      <c r="G8" s="11"/>
    </row>
    <row r="9" spans="1:9">
      <c r="A9" s="319"/>
      <c r="B9" s="2" t="s">
        <v>552</v>
      </c>
      <c r="C9" s="2">
        <v>3</v>
      </c>
      <c r="D9" s="322"/>
      <c r="E9" s="3" t="s">
        <v>581</v>
      </c>
      <c r="F9" s="209"/>
      <c r="G9" s="209"/>
    </row>
    <row r="10" spans="1:9">
      <c r="A10" s="319"/>
      <c r="B10" s="2" t="s">
        <v>108</v>
      </c>
      <c r="C10" s="2" t="s">
        <v>579</v>
      </c>
      <c r="D10" s="322"/>
      <c r="E10" s="3"/>
      <c r="F10" s="209"/>
      <c r="G10" s="209"/>
    </row>
    <row r="11" spans="1:9">
      <c r="A11" s="320"/>
      <c r="B11" s="2"/>
      <c r="C11" s="2"/>
      <c r="D11" s="323"/>
      <c r="E11" s="3"/>
      <c r="F11" s="209"/>
      <c r="G11" s="209"/>
    </row>
    <row r="12" spans="1:9">
      <c r="A12" s="213" t="s">
        <v>22</v>
      </c>
      <c r="B12" s="213"/>
      <c r="C12" s="213"/>
      <c r="D12" s="213"/>
      <c r="E12" s="7"/>
      <c r="F12" s="7"/>
      <c r="G12" s="214"/>
    </row>
    <row r="13" spans="1:9">
      <c r="A13" s="2"/>
      <c r="B13" s="209" t="s">
        <v>8</v>
      </c>
      <c r="C13" s="209" t="s">
        <v>11</v>
      </c>
      <c r="D13" s="209" t="s">
        <v>12</v>
      </c>
      <c r="E13" s="309" t="s">
        <v>13</v>
      </c>
      <c r="F13" s="310"/>
      <c r="G13" s="311"/>
    </row>
    <row r="14" spans="1:9">
      <c r="A14" s="304" t="s">
        <v>9</v>
      </c>
      <c r="B14" s="14">
        <v>0.5</v>
      </c>
      <c r="C14" s="216" t="s">
        <v>568</v>
      </c>
      <c r="D14" s="216">
        <v>3</v>
      </c>
      <c r="E14" s="309"/>
      <c r="F14" s="310"/>
      <c r="G14" s="311"/>
    </row>
    <row r="15" spans="1:9">
      <c r="A15" s="333"/>
      <c r="B15" s="14"/>
      <c r="C15" s="216"/>
      <c r="D15" s="216"/>
      <c r="E15" s="309"/>
      <c r="F15" s="310"/>
      <c r="G15" s="311"/>
      <c r="I15" s="229"/>
    </row>
    <row r="16" spans="1:9">
      <c r="A16" s="333"/>
      <c r="B16" s="14"/>
      <c r="C16" s="216"/>
      <c r="D16" s="216"/>
      <c r="E16" s="309"/>
      <c r="F16" s="310"/>
      <c r="G16" s="311"/>
    </row>
    <row r="17" spans="1:9">
      <c r="A17" s="333"/>
      <c r="B17" s="14"/>
      <c r="C17" s="216"/>
      <c r="D17" s="216"/>
      <c r="E17" s="309"/>
      <c r="F17" s="310"/>
      <c r="G17" s="311"/>
      <c r="I17" s="229"/>
    </row>
    <row r="18" spans="1:9">
      <c r="A18" s="333"/>
      <c r="B18" s="14"/>
      <c r="C18" s="216"/>
      <c r="D18" s="216"/>
      <c r="E18" s="210"/>
      <c r="F18" s="211"/>
      <c r="G18" s="212"/>
      <c r="I18" s="229"/>
    </row>
    <row r="19" spans="1:9">
      <c r="A19" s="333"/>
      <c r="B19" s="14"/>
      <c r="C19" s="216"/>
      <c r="D19" s="216"/>
      <c r="E19" s="210"/>
      <c r="F19" s="211"/>
      <c r="G19" s="212"/>
    </row>
    <row r="20" spans="1:9">
      <c r="A20" s="333"/>
      <c r="B20" s="14"/>
      <c r="C20" s="216"/>
      <c r="D20" s="216"/>
      <c r="E20" s="210"/>
      <c r="F20" s="211"/>
      <c r="G20" s="212"/>
    </row>
    <row r="21" spans="1:9">
      <c r="A21" s="305"/>
      <c r="B21" s="125"/>
      <c r="C21" s="216"/>
      <c r="D21" s="216"/>
      <c r="E21" s="309"/>
      <c r="F21" s="310"/>
      <c r="G21" s="311"/>
    </row>
    <row r="22" spans="1:9">
      <c r="A22" s="306" t="s">
        <v>10</v>
      </c>
      <c r="B22" s="14">
        <v>0.29166666666666669</v>
      </c>
      <c r="C22" s="216" t="s">
        <v>569</v>
      </c>
      <c r="D22" s="216">
        <v>5</v>
      </c>
      <c r="E22" s="291"/>
      <c r="F22" s="291"/>
      <c r="G22" s="291"/>
    </row>
    <row r="23" spans="1:9">
      <c r="A23" s="306"/>
      <c r="B23" s="14">
        <v>0.29166666666666669</v>
      </c>
      <c r="C23" s="216" t="s">
        <v>570</v>
      </c>
      <c r="D23" s="216">
        <v>3</v>
      </c>
      <c r="E23" s="291"/>
      <c r="F23" s="291"/>
      <c r="G23" s="291"/>
    </row>
    <row r="24" spans="1:9">
      <c r="A24" s="306"/>
      <c r="B24" s="14"/>
      <c r="C24" s="216"/>
      <c r="D24" s="216"/>
      <c r="E24" s="291"/>
      <c r="F24" s="291"/>
      <c r="G24" s="291"/>
    </row>
    <row r="25" spans="1:9">
      <c r="A25" s="306"/>
      <c r="B25" s="14"/>
      <c r="C25" s="216"/>
      <c r="D25" s="216"/>
      <c r="E25" s="291"/>
      <c r="F25" s="291"/>
      <c r="G25" s="291"/>
    </row>
    <row r="26" spans="1:9">
      <c r="A26" s="306"/>
      <c r="B26" s="216"/>
      <c r="C26" s="216"/>
      <c r="D26" s="216"/>
      <c r="E26" s="291"/>
      <c r="F26" s="291"/>
      <c r="G26" s="291"/>
    </row>
    <row r="27" spans="1:9">
      <c r="A27" s="292" t="s">
        <v>21</v>
      </c>
      <c r="B27" s="292"/>
      <c r="C27" s="292"/>
      <c r="D27" s="292"/>
      <c r="E27" s="292"/>
      <c r="F27" s="292"/>
      <c r="G27" s="292"/>
    </row>
    <row r="28" spans="1:9">
      <c r="A28" s="306" t="s">
        <v>14</v>
      </c>
      <c r="B28" s="299" t="s">
        <v>571</v>
      </c>
      <c r="C28" s="299"/>
      <c r="D28" s="306" t="s">
        <v>7</v>
      </c>
      <c r="E28" s="293" t="s">
        <v>582</v>
      </c>
      <c r="F28" s="294"/>
      <c r="G28" s="295"/>
    </row>
    <row r="29" spans="1:9">
      <c r="A29" s="306"/>
      <c r="B29" s="299" t="s">
        <v>572</v>
      </c>
      <c r="C29" s="299"/>
      <c r="D29" s="306"/>
      <c r="E29" s="301" t="s">
        <v>583</v>
      </c>
      <c r="F29" s="302"/>
      <c r="G29" s="303"/>
    </row>
    <row r="30" spans="1:9">
      <c r="A30" s="306"/>
      <c r="B30" s="350"/>
      <c r="C30" s="350"/>
      <c r="D30" s="306"/>
      <c r="E30" s="301" t="s">
        <v>584</v>
      </c>
      <c r="F30" s="302"/>
      <c r="G30" s="303"/>
    </row>
    <row r="31" spans="1:9">
      <c r="A31" s="306"/>
      <c r="B31" s="350"/>
      <c r="C31" s="350"/>
      <c r="D31" s="306"/>
      <c r="E31" s="301" t="s">
        <v>585</v>
      </c>
      <c r="F31" s="302"/>
      <c r="G31" s="303"/>
    </row>
    <row r="32" spans="1:9">
      <c r="A32" s="306"/>
      <c r="B32" s="347"/>
      <c r="C32" s="347"/>
      <c r="D32" s="306"/>
      <c r="E32" s="361"/>
      <c r="F32" s="362"/>
      <c r="G32" s="362"/>
    </row>
    <row r="33" spans="1:7">
      <c r="A33" s="290" t="s">
        <v>18</v>
      </c>
      <c r="B33" s="290"/>
      <c r="C33" s="290"/>
      <c r="D33" s="290"/>
      <c r="E33" s="290"/>
      <c r="F33" s="290"/>
      <c r="G33" s="290"/>
    </row>
    <row r="34" spans="1:7">
      <c r="A34" s="304" t="s">
        <v>14</v>
      </c>
      <c r="B34" s="293" t="s">
        <v>129</v>
      </c>
      <c r="C34" s="295"/>
      <c r="D34" s="304" t="s">
        <v>7</v>
      </c>
      <c r="E34" s="293" t="s">
        <v>129</v>
      </c>
      <c r="F34" s="294"/>
      <c r="G34" s="295"/>
    </row>
    <row r="35" spans="1:7">
      <c r="A35" s="305"/>
      <c r="B35" s="296"/>
      <c r="C35" s="298"/>
      <c r="D35" s="305"/>
      <c r="E35" s="296"/>
      <c r="F35" s="297"/>
      <c r="G35" s="298"/>
    </row>
    <row r="36" spans="1:7">
      <c r="A36" s="290" t="s">
        <v>23</v>
      </c>
      <c r="B36" s="290"/>
      <c r="C36" s="290"/>
      <c r="D36" s="290"/>
      <c r="E36" s="290"/>
      <c r="F36" s="290"/>
      <c r="G36" s="290"/>
    </row>
    <row r="37" spans="1:7">
      <c r="A37" s="304" t="s">
        <v>14</v>
      </c>
      <c r="B37" s="346" t="s">
        <v>577</v>
      </c>
      <c r="C37" s="346"/>
      <c r="D37" s="346"/>
      <c r="E37" s="304" t="s">
        <v>7</v>
      </c>
      <c r="F37" s="346" t="s">
        <v>586</v>
      </c>
      <c r="G37" s="346"/>
    </row>
    <row r="38" spans="1:7">
      <c r="A38" s="333"/>
      <c r="B38" s="346" t="s">
        <v>573</v>
      </c>
      <c r="C38" s="346"/>
      <c r="D38" s="346"/>
      <c r="E38" s="333"/>
      <c r="F38" s="346" t="s">
        <v>587</v>
      </c>
      <c r="G38" s="346"/>
    </row>
    <row r="39" spans="1:7">
      <c r="A39" s="333"/>
      <c r="B39" s="346" t="s">
        <v>576</v>
      </c>
      <c r="C39" s="346"/>
      <c r="D39" s="346"/>
      <c r="E39" s="333"/>
      <c r="F39" s="346" t="s">
        <v>588</v>
      </c>
      <c r="G39" s="346"/>
    </row>
    <row r="40" spans="1:7">
      <c r="A40" s="333"/>
      <c r="B40" s="346" t="s">
        <v>574</v>
      </c>
      <c r="C40" s="346"/>
      <c r="D40" s="346"/>
      <c r="E40" s="333"/>
      <c r="F40" s="346"/>
      <c r="G40" s="346"/>
    </row>
    <row r="41" spans="1:7">
      <c r="A41" s="333"/>
      <c r="B41" s="346" t="s">
        <v>575</v>
      </c>
      <c r="C41" s="346"/>
      <c r="D41" s="346"/>
      <c r="E41" s="333"/>
      <c r="F41" s="346"/>
      <c r="G41" s="346"/>
    </row>
    <row r="42" spans="1:7">
      <c r="A42" s="333"/>
      <c r="B42" s="358"/>
      <c r="C42" s="359"/>
      <c r="D42" s="360"/>
      <c r="E42" s="333"/>
      <c r="F42" s="358"/>
      <c r="G42" s="360"/>
    </row>
    <row r="43" spans="1:7">
      <c r="A43" s="305"/>
      <c r="B43" s="346"/>
      <c r="C43" s="346"/>
      <c r="D43" s="346"/>
      <c r="E43" s="305"/>
      <c r="F43" s="346"/>
      <c r="G43" s="346"/>
    </row>
    <row r="44" spans="1:7">
      <c r="A44" s="335" t="s">
        <v>525</v>
      </c>
      <c r="B44" s="335"/>
      <c r="C44" s="335"/>
      <c r="D44" s="335"/>
      <c r="E44" s="335"/>
      <c r="F44" s="335"/>
      <c r="G44" s="335"/>
    </row>
    <row r="45" spans="1:7">
      <c r="A45" s="339" t="s">
        <v>507</v>
      </c>
      <c r="B45" s="9" t="s">
        <v>19</v>
      </c>
      <c r="C45" s="9" t="s">
        <v>20</v>
      </c>
      <c r="D45" s="339" t="s">
        <v>7</v>
      </c>
      <c r="E45" s="9" t="s">
        <v>19</v>
      </c>
      <c r="F45" s="342" t="s">
        <v>20</v>
      </c>
      <c r="G45" s="343"/>
    </row>
    <row r="46" spans="1:7">
      <c r="A46" s="340"/>
      <c r="B46" s="167" t="s">
        <v>589</v>
      </c>
      <c r="C46" s="46">
        <v>8800</v>
      </c>
      <c r="D46" s="340"/>
      <c r="E46" s="25"/>
      <c r="F46" s="345"/>
      <c r="G46" s="345"/>
    </row>
    <row r="47" spans="1:7">
      <c r="A47" s="340"/>
      <c r="B47" s="46"/>
      <c r="C47" s="46"/>
      <c r="D47" s="340"/>
      <c r="E47" s="25"/>
      <c r="F47" s="345"/>
      <c r="G47" s="345"/>
    </row>
    <row r="48" spans="1:7">
      <c r="A48" s="340"/>
      <c r="B48" s="46"/>
      <c r="C48" s="46"/>
      <c r="D48" s="340"/>
      <c r="E48" s="24"/>
      <c r="F48" s="217"/>
      <c r="G48" s="218"/>
    </row>
    <row r="49" spans="1:7">
      <c r="A49" s="340"/>
      <c r="B49" s="46"/>
      <c r="C49" s="46"/>
      <c r="D49" s="340"/>
      <c r="E49" s="24"/>
      <c r="F49" s="217"/>
      <c r="G49" s="218"/>
    </row>
    <row r="50" spans="1:7">
      <c r="A50" s="341"/>
      <c r="B50" s="46"/>
      <c r="C50" s="46"/>
      <c r="D50" s="344"/>
      <c r="E50" s="24"/>
      <c r="F50" s="348"/>
      <c r="G50" s="349"/>
    </row>
    <row r="51" spans="1:7">
      <c r="A51" s="335" t="s">
        <v>24</v>
      </c>
      <c r="B51" s="335"/>
      <c r="C51" s="335"/>
      <c r="D51" s="335"/>
      <c r="E51" s="335"/>
      <c r="F51" s="335"/>
      <c r="G51" s="335"/>
    </row>
    <row r="52" spans="1:7">
      <c r="A52" s="336"/>
      <c r="B52" s="337"/>
      <c r="C52" s="337"/>
      <c r="D52" s="337"/>
      <c r="E52" s="337"/>
      <c r="F52" s="337"/>
      <c r="G52" s="338"/>
    </row>
    <row r="56" spans="1:7">
      <c r="C56" t="s">
        <v>17</v>
      </c>
    </row>
  </sheetData>
  <mergeCells count="69">
    <mergeCell ref="F43:G43"/>
    <mergeCell ref="A51:G51"/>
    <mergeCell ref="A52:G52"/>
    <mergeCell ref="A44:G44"/>
    <mergeCell ref="A45:A50"/>
    <mergeCell ref="D45:D50"/>
    <mergeCell ref="F45:G45"/>
    <mergeCell ref="F46:G46"/>
    <mergeCell ref="F47:G47"/>
    <mergeCell ref="F50:G50"/>
    <mergeCell ref="A36:G36"/>
    <mergeCell ref="A37:A43"/>
    <mergeCell ref="B37:D37"/>
    <mergeCell ref="E37:E43"/>
    <mergeCell ref="F37:G37"/>
    <mergeCell ref="B38:D38"/>
    <mergeCell ref="F38:G38"/>
    <mergeCell ref="B39:D39"/>
    <mergeCell ref="F39:G39"/>
    <mergeCell ref="B40:D40"/>
    <mergeCell ref="F40:G40"/>
    <mergeCell ref="B41:D41"/>
    <mergeCell ref="F41:G41"/>
    <mergeCell ref="B42:D42"/>
    <mergeCell ref="F42:G42"/>
    <mergeCell ref="B43:D43"/>
    <mergeCell ref="A33:G33"/>
    <mergeCell ref="A34:A35"/>
    <mergeCell ref="B34:C35"/>
    <mergeCell ref="D34:D35"/>
    <mergeCell ref="E34:G35"/>
    <mergeCell ref="A27:G27"/>
    <mergeCell ref="A28:A32"/>
    <mergeCell ref="B28:C28"/>
    <mergeCell ref="D28:D32"/>
    <mergeCell ref="E28:G28"/>
    <mergeCell ref="B29:C29"/>
    <mergeCell ref="E29:G29"/>
    <mergeCell ref="B30:C30"/>
    <mergeCell ref="E30:G30"/>
    <mergeCell ref="B31:C31"/>
    <mergeCell ref="E31:G31"/>
    <mergeCell ref="B32:C32"/>
    <mergeCell ref="E32:G32"/>
    <mergeCell ref="A22:A26"/>
    <mergeCell ref="E22:G22"/>
    <mergeCell ref="E23:G23"/>
    <mergeCell ref="E24:G24"/>
    <mergeCell ref="E25:G25"/>
    <mergeCell ref="E26:G26"/>
    <mergeCell ref="A8:A11"/>
    <mergeCell ref="D8:D11"/>
    <mergeCell ref="E13:G13"/>
    <mergeCell ref="A14:A21"/>
    <mergeCell ref="E14:G14"/>
    <mergeCell ref="E15:G15"/>
    <mergeCell ref="E16:G16"/>
    <mergeCell ref="E17:G17"/>
    <mergeCell ref="E21:G21"/>
    <mergeCell ref="A1:G1"/>
    <mergeCell ref="B2:C2"/>
    <mergeCell ref="A3:C3"/>
    <mergeCell ref="D3:D6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56"/>
  <sheetViews>
    <sheetView topLeftCell="A19" workbookViewId="0">
      <selection activeCell="E10" sqref="E10"/>
    </sheetView>
  </sheetViews>
  <sheetFormatPr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9" ht="19.5">
      <c r="A1" s="312" t="s">
        <v>25</v>
      </c>
      <c r="B1" s="312"/>
      <c r="C1" s="312"/>
      <c r="D1" s="312"/>
      <c r="E1" s="312"/>
      <c r="F1" s="312"/>
      <c r="G1" s="312"/>
    </row>
    <row r="2" spans="1:9">
      <c r="A2" s="222" t="s">
        <v>27</v>
      </c>
      <c r="B2" s="313" t="s">
        <v>592</v>
      </c>
      <c r="C2" s="314"/>
      <c r="D2" s="222" t="s">
        <v>1</v>
      </c>
      <c r="E2" s="222" t="s">
        <v>591</v>
      </c>
      <c r="F2" s="220" t="s">
        <v>0</v>
      </c>
      <c r="G2" s="2"/>
    </row>
    <row r="3" spans="1:9">
      <c r="A3" s="292" t="s">
        <v>16</v>
      </c>
      <c r="B3" s="292"/>
      <c r="C3" s="292"/>
      <c r="D3" s="307" t="s">
        <v>17</v>
      </c>
      <c r="E3" s="221" t="s">
        <v>26</v>
      </c>
      <c r="F3" s="221"/>
    </row>
    <row r="4" spans="1:9">
      <c r="A4" s="222" t="s">
        <v>2</v>
      </c>
      <c r="B4" s="315">
        <v>1009700</v>
      </c>
      <c r="C4" s="316"/>
      <c r="D4" s="308"/>
      <c r="E4" s="318"/>
      <c r="F4" s="355"/>
      <c r="G4" s="356"/>
    </row>
    <row r="5" spans="1:9">
      <c r="A5" s="222" t="s">
        <v>3</v>
      </c>
      <c r="B5" s="317">
        <f>B6-B4</f>
        <v>726400</v>
      </c>
      <c r="C5" s="311"/>
      <c r="D5" s="308"/>
      <c r="E5" s="319"/>
      <c r="F5" s="351"/>
      <c r="G5" s="352"/>
    </row>
    <row r="6" spans="1:9">
      <c r="A6" s="222" t="s">
        <v>4</v>
      </c>
      <c r="B6" s="315">
        <f>1681800+54300</f>
        <v>1736100</v>
      </c>
      <c r="C6" s="316"/>
      <c r="D6" s="308"/>
      <c r="E6" s="320"/>
      <c r="F6" s="353"/>
      <c r="G6" s="354"/>
    </row>
    <row r="7" spans="1:9">
      <c r="A7" s="219" t="s">
        <v>15</v>
      </c>
      <c r="B7" s="219"/>
      <c r="C7" s="219"/>
      <c r="D7" s="7"/>
      <c r="E7" s="10"/>
      <c r="F7" s="10"/>
      <c r="G7" s="10"/>
    </row>
    <row r="8" spans="1:9">
      <c r="A8" s="318" t="s">
        <v>5</v>
      </c>
      <c r="B8" s="2" t="s">
        <v>211</v>
      </c>
      <c r="C8" s="2">
        <v>5</v>
      </c>
      <c r="D8" s="321" t="s">
        <v>6</v>
      </c>
      <c r="E8" s="3" t="s">
        <v>464</v>
      </c>
      <c r="F8" s="220"/>
      <c r="G8" s="11"/>
    </row>
    <row r="9" spans="1:9">
      <c r="A9" s="319"/>
      <c r="B9" s="2" t="s">
        <v>609</v>
      </c>
      <c r="C9" s="2">
        <v>3</v>
      </c>
      <c r="D9" s="322"/>
      <c r="E9" s="3" t="s">
        <v>612</v>
      </c>
      <c r="F9" s="220"/>
      <c r="G9" s="220"/>
    </row>
    <row r="10" spans="1:9">
      <c r="A10" s="319"/>
      <c r="B10" s="2" t="s">
        <v>610</v>
      </c>
      <c r="C10" s="2">
        <v>3</v>
      </c>
      <c r="D10" s="322"/>
      <c r="E10" s="3" t="s">
        <v>665</v>
      </c>
      <c r="F10" s="220"/>
      <c r="G10" s="220"/>
    </row>
    <row r="11" spans="1:9">
      <c r="A11" s="320"/>
      <c r="B11" s="2" t="s">
        <v>611</v>
      </c>
      <c r="C11" s="2">
        <v>4</v>
      </c>
      <c r="D11" s="323"/>
      <c r="E11" s="3"/>
      <c r="F11" s="220"/>
      <c r="G11" s="220"/>
    </row>
    <row r="12" spans="1:9">
      <c r="A12" s="219" t="s">
        <v>22</v>
      </c>
      <c r="B12" s="219"/>
      <c r="C12" s="219"/>
      <c r="D12" s="219"/>
      <c r="E12" s="7"/>
      <c r="F12" s="7"/>
      <c r="G12" s="226"/>
    </row>
    <row r="13" spans="1:9">
      <c r="A13" s="2"/>
      <c r="B13" s="220" t="s">
        <v>8</v>
      </c>
      <c r="C13" s="220" t="s">
        <v>11</v>
      </c>
      <c r="D13" s="220" t="s">
        <v>12</v>
      </c>
      <c r="E13" s="309" t="s">
        <v>13</v>
      </c>
      <c r="F13" s="310"/>
      <c r="G13" s="311"/>
    </row>
    <row r="14" spans="1:9">
      <c r="A14" s="304" t="s">
        <v>9</v>
      </c>
      <c r="B14" s="14">
        <v>0.5</v>
      </c>
      <c r="C14" s="222" t="s">
        <v>593</v>
      </c>
      <c r="D14" s="222">
        <v>3</v>
      </c>
      <c r="E14" s="309"/>
      <c r="F14" s="310"/>
      <c r="G14" s="311"/>
    </row>
    <row r="15" spans="1:9">
      <c r="A15" s="333"/>
      <c r="B15" s="14"/>
      <c r="C15" s="222"/>
      <c r="D15" s="222"/>
      <c r="E15" s="309"/>
      <c r="F15" s="310"/>
      <c r="G15" s="311"/>
      <c r="I15" s="229"/>
    </row>
    <row r="16" spans="1:9">
      <c r="A16" s="333"/>
      <c r="B16" s="14"/>
      <c r="C16" s="222"/>
      <c r="D16" s="222"/>
      <c r="E16" s="309"/>
      <c r="F16" s="310"/>
      <c r="G16" s="311"/>
    </row>
    <row r="17" spans="1:9">
      <c r="A17" s="333"/>
      <c r="B17" s="14"/>
      <c r="C17" s="222"/>
      <c r="D17" s="222"/>
      <c r="E17" s="309"/>
      <c r="F17" s="310"/>
      <c r="G17" s="311"/>
      <c r="I17" s="229"/>
    </row>
    <row r="18" spans="1:9">
      <c r="A18" s="333"/>
      <c r="B18" s="14"/>
      <c r="C18" s="222"/>
      <c r="D18" s="222"/>
      <c r="E18" s="223"/>
      <c r="F18" s="224"/>
      <c r="G18" s="225"/>
      <c r="I18" s="229"/>
    </row>
    <row r="19" spans="1:9">
      <c r="A19" s="333"/>
      <c r="B19" s="14"/>
      <c r="C19" s="222"/>
      <c r="D19" s="222"/>
      <c r="E19" s="223"/>
      <c r="F19" s="224"/>
      <c r="G19" s="225"/>
    </row>
    <row r="20" spans="1:9">
      <c r="A20" s="333"/>
      <c r="B20" s="14"/>
      <c r="C20" s="222"/>
      <c r="D20" s="222"/>
      <c r="E20" s="223"/>
      <c r="F20" s="224"/>
      <c r="G20" s="225"/>
    </row>
    <row r="21" spans="1:9">
      <c r="A21" s="305"/>
      <c r="B21" s="125"/>
      <c r="C21" s="222"/>
      <c r="D21" s="222"/>
      <c r="E21" s="309"/>
      <c r="F21" s="310"/>
      <c r="G21" s="311"/>
    </row>
    <row r="22" spans="1:9">
      <c r="A22" s="306" t="s">
        <v>10</v>
      </c>
      <c r="B22" s="14">
        <v>0.27083333333333331</v>
      </c>
      <c r="C22" s="222" t="s">
        <v>594</v>
      </c>
      <c r="D22" s="222">
        <v>2</v>
      </c>
      <c r="E22" s="291"/>
      <c r="F22" s="291"/>
      <c r="G22" s="291"/>
    </row>
    <row r="23" spans="1:9">
      <c r="A23" s="306"/>
      <c r="B23" s="14">
        <v>0.29166666666666669</v>
      </c>
      <c r="C23" s="222" t="s">
        <v>595</v>
      </c>
      <c r="D23" s="222">
        <v>4</v>
      </c>
      <c r="E23" s="291"/>
      <c r="F23" s="291"/>
      <c r="G23" s="291"/>
    </row>
    <row r="24" spans="1:9">
      <c r="A24" s="306"/>
      <c r="B24" s="14"/>
      <c r="C24" s="222"/>
      <c r="D24" s="222"/>
      <c r="E24" s="291"/>
      <c r="F24" s="291"/>
      <c r="G24" s="291"/>
    </row>
    <row r="25" spans="1:9">
      <c r="A25" s="306"/>
      <c r="B25" s="14"/>
      <c r="C25" s="222"/>
      <c r="D25" s="222"/>
      <c r="E25" s="291"/>
      <c r="F25" s="291"/>
      <c r="G25" s="291"/>
    </row>
    <row r="26" spans="1:9">
      <c r="A26" s="306"/>
      <c r="B26" s="222"/>
      <c r="C26" s="222"/>
      <c r="D26" s="222"/>
      <c r="E26" s="291"/>
      <c r="F26" s="291"/>
      <c r="G26" s="291"/>
    </row>
    <row r="27" spans="1:9">
      <c r="A27" s="292" t="s">
        <v>21</v>
      </c>
      <c r="B27" s="292"/>
      <c r="C27" s="292"/>
      <c r="D27" s="292"/>
      <c r="E27" s="292"/>
      <c r="F27" s="292"/>
      <c r="G27" s="292"/>
    </row>
    <row r="28" spans="1:9">
      <c r="A28" s="306" t="s">
        <v>14</v>
      </c>
      <c r="B28" s="299" t="s">
        <v>596</v>
      </c>
      <c r="C28" s="299"/>
      <c r="D28" s="306" t="s">
        <v>7</v>
      </c>
      <c r="E28" s="293"/>
      <c r="F28" s="294"/>
      <c r="G28" s="295"/>
    </row>
    <row r="29" spans="1:9">
      <c r="A29" s="306"/>
      <c r="B29" s="357"/>
      <c r="C29" s="357"/>
      <c r="D29" s="306"/>
      <c r="E29" s="301"/>
      <c r="F29" s="302"/>
      <c r="G29" s="303"/>
    </row>
    <row r="30" spans="1:9">
      <c r="A30" s="306"/>
      <c r="B30" s="350"/>
      <c r="C30" s="350"/>
      <c r="D30" s="306"/>
      <c r="E30" s="301"/>
      <c r="F30" s="302"/>
      <c r="G30" s="303"/>
    </row>
    <row r="31" spans="1:9">
      <c r="A31" s="306"/>
      <c r="B31" s="350"/>
      <c r="C31" s="350"/>
      <c r="D31" s="306"/>
      <c r="E31" s="301"/>
      <c r="F31" s="302"/>
      <c r="G31" s="303"/>
    </row>
    <row r="32" spans="1:9">
      <c r="A32" s="306"/>
      <c r="B32" s="347"/>
      <c r="C32" s="347"/>
      <c r="D32" s="306"/>
      <c r="E32" s="361"/>
      <c r="F32" s="362"/>
      <c r="G32" s="362"/>
    </row>
    <row r="33" spans="1:7">
      <c r="A33" s="290" t="s">
        <v>18</v>
      </c>
      <c r="B33" s="290"/>
      <c r="C33" s="290"/>
      <c r="D33" s="290"/>
      <c r="E33" s="290"/>
      <c r="F33" s="290"/>
      <c r="G33" s="290"/>
    </row>
    <row r="34" spans="1:7">
      <c r="A34" s="304" t="s">
        <v>14</v>
      </c>
      <c r="B34" s="293" t="s">
        <v>129</v>
      </c>
      <c r="C34" s="295"/>
      <c r="D34" s="304" t="s">
        <v>7</v>
      </c>
      <c r="E34" s="293" t="s">
        <v>129</v>
      </c>
      <c r="F34" s="294"/>
      <c r="G34" s="295"/>
    </row>
    <row r="35" spans="1:7">
      <c r="A35" s="305"/>
      <c r="B35" s="296"/>
      <c r="C35" s="298"/>
      <c r="D35" s="305"/>
      <c r="E35" s="296"/>
      <c r="F35" s="297"/>
      <c r="G35" s="298"/>
    </row>
    <row r="36" spans="1:7">
      <c r="A36" s="290" t="s">
        <v>23</v>
      </c>
      <c r="B36" s="290"/>
      <c r="C36" s="290"/>
      <c r="D36" s="290"/>
      <c r="E36" s="290"/>
      <c r="F36" s="290"/>
      <c r="G36" s="290"/>
    </row>
    <row r="37" spans="1:7">
      <c r="A37" s="304" t="s">
        <v>14</v>
      </c>
      <c r="B37" s="346" t="s">
        <v>598</v>
      </c>
      <c r="C37" s="346"/>
      <c r="D37" s="346"/>
      <c r="E37" s="304" t="s">
        <v>7</v>
      </c>
      <c r="F37" s="346"/>
      <c r="G37" s="346"/>
    </row>
    <row r="38" spans="1:7">
      <c r="A38" s="333"/>
      <c r="B38" s="346" t="s">
        <v>597</v>
      </c>
      <c r="C38" s="346"/>
      <c r="D38" s="346"/>
      <c r="E38" s="333"/>
      <c r="F38" s="346"/>
      <c r="G38" s="346"/>
    </row>
    <row r="39" spans="1:7">
      <c r="A39" s="333"/>
      <c r="B39" s="346"/>
      <c r="C39" s="346"/>
      <c r="D39" s="346"/>
      <c r="E39" s="333"/>
      <c r="F39" s="346"/>
      <c r="G39" s="346"/>
    </row>
    <row r="40" spans="1:7">
      <c r="A40" s="333"/>
      <c r="B40" s="346"/>
      <c r="C40" s="346"/>
      <c r="D40" s="346"/>
      <c r="E40" s="333"/>
      <c r="F40" s="346"/>
      <c r="G40" s="346"/>
    </row>
    <row r="41" spans="1:7">
      <c r="A41" s="333"/>
      <c r="B41" s="346"/>
      <c r="C41" s="346"/>
      <c r="D41" s="346"/>
      <c r="E41" s="333"/>
      <c r="F41" s="346"/>
      <c r="G41" s="346"/>
    </row>
    <row r="42" spans="1:7">
      <c r="A42" s="333"/>
      <c r="B42" s="358"/>
      <c r="C42" s="359"/>
      <c r="D42" s="360"/>
      <c r="E42" s="333"/>
      <c r="F42" s="358"/>
      <c r="G42" s="360"/>
    </row>
    <row r="43" spans="1:7">
      <c r="A43" s="305"/>
      <c r="B43" s="346"/>
      <c r="C43" s="346"/>
      <c r="D43" s="346"/>
      <c r="E43" s="305"/>
      <c r="F43" s="346"/>
      <c r="G43" s="346"/>
    </row>
    <row r="44" spans="1:7">
      <c r="A44" s="335" t="s">
        <v>599</v>
      </c>
      <c r="B44" s="335"/>
      <c r="C44" s="335"/>
      <c r="D44" s="335"/>
      <c r="E44" s="335"/>
      <c r="F44" s="335"/>
      <c r="G44" s="335"/>
    </row>
    <row r="45" spans="1:7">
      <c r="A45" s="339" t="s">
        <v>507</v>
      </c>
      <c r="B45" s="9" t="s">
        <v>19</v>
      </c>
      <c r="C45" s="9" t="s">
        <v>20</v>
      </c>
      <c r="D45" s="339" t="s">
        <v>7</v>
      </c>
      <c r="E45" s="9" t="s">
        <v>19</v>
      </c>
      <c r="F45" s="342" t="s">
        <v>20</v>
      </c>
      <c r="G45" s="343"/>
    </row>
    <row r="46" spans="1:7">
      <c r="A46" s="340"/>
      <c r="B46" s="240" t="s">
        <v>166</v>
      </c>
      <c r="C46" s="46">
        <v>16000</v>
      </c>
      <c r="D46" s="340"/>
      <c r="E46" s="25"/>
      <c r="F46" s="345"/>
      <c r="G46" s="345"/>
    </row>
    <row r="47" spans="1:7">
      <c r="A47" s="340"/>
      <c r="B47" s="241" t="s">
        <v>600</v>
      </c>
      <c r="C47" s="46">
        <v>800</v>
      </c>
      <c r="D47" s="340"/>
      <c r="E47" s="25"/>
      <c r="F47" s="345"/>
      <c r="G47" s="345"/>
    </row>
    <row r="48" spans="1:7">
      <c r="A48" s="340"/>
      <c r="B48" s="242"/>
      <c r="C48" s="46"/>
      <c r="D48" s="340"/>
      <c r="E48" s="24"/>
      <c r="F48" s="227"/>
      <c r="G48" s="228"/>
    </row>
    <row r="49" spans="1:7">
      <c r="A49" s="340"/>
      <c r="B49" s="242"/>
      <c r="C49" s="46"/>
      <c r="D49" s="340"/>
      <c r="E49" s="24"/>
      <c r="F49" s="227"/>
      <c r="G49" s="228"/>
    </row>
    <row r="50" spans="1:7">
      <c r="A50" s="341"/>
      <c r="B50" s="242"/>
      <c r="C50" s="46"/>
      <c r="D50" s="344"/>
      <c r="E50" s="24"/>
      <c r="F50" s="348"/>
      <c r="G50" s="349"/>
    </row>
    <row r="51" spans="1:7">
      <c r="A51" s="335" t="s">
        <v>24</v>
      </c>
      <c r="B51" s="335"/>
      <c r="C51" s="335"/>
      <c r="D51" s="335"/>
      <c r="E51" s="335"/>
      <c r="F51" s="335"/>
      <c r="G51" s="335"/>
    </row>
    <row r="52" spans="1:7">
      <c r="A52" s="336"/>
      <c r="B52" s="337"/>
      <c r="C52" s="337"/>
      <c r="D52" s="337"/>
      <c r="E52" s="337"/>
      <c r="F52" s="337"/>
      <c r="G52" s="338"/>
    </row>
    <row r="56" spans="1:7">
      <c r="C56" t="s">
        <v>17</v>
      </c>
    </row>
  </sheetData>
  <mergeCells count="69">
    <mergeCell ref="A1:G1"/>
    <mergeCell ref="B2:C2"/>
    <mergeCell ref="A3:C3"/>
    <mergeCell ref="D3:D6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1"/>
    <mergeCell ref="E14:G14"/>
    <mergeCell ref="E15:G15"/>
    <mergeCell ref="E16:G16"/>
    <mergeCell ref="E17:G17"/>
    <mergeCell ref="E21:G21"/>
    <mergeCell ref="A22:A26"/>
    <mergeCell ref="E22:G22"/>
    <mergeCell ref="E23:G23"/>
    <mergeCell ref="E24:G24"/>
    <mergeCell ref="E25:G25"/>
    <mergeCell ref="E26:G26"/>
    <mergeCell ref="A27:G27"/>
    <mergeCell ref="A28:A32"/>
    <mergeCell ref="B28:C28"/>
    <mergeCell ref="D28:D32"/>
    <mergeCell ref="E28:G28"/>
    <mergeCell ref="B29:C29"/>
    <mergeCell ref="E29:G29"/>
    <mergeCell ref="B30:C30"/>
    <mergeCell ref="E30:G30"/>
    <mergeCell ref="B31:C31"/>
    <mergeCell ref="E31:G31"/>
    <mergeCell ref="B32:C32"/>
    <mergeCell ref="E32:G32"/>
    <mergeCell ref="A33:G33"/>
    <mergeCell ref="A34:A35"/>
    <mergeCell ref="B34:C35"/>
    <mergeCell ref="D34:D35"/>
    <mergeCell ref="E34:G35"/>
    <mergeCell ref="A36:G36"/>
    <mergeCell ref="A37:A43"/>
    <mergeCell ref="B37:D37"/>
    <mergeCell ref="E37:E43"/>
    <mergeCell ref="F37:G37"/>
    <mergeCell ref="B38:D38"/>
    <mergeCell ref="F38:G38"/>
    <mergeCell ref="B39:D39"/>
    <mergeCell ref="F39:G39"/>
    <mergeCell ref="B40:D40"/>
    <mergeCell ref="F40:G40"/>
    <mergeCell ref="B41:D41"/>
    <mergeCell ref="F41:G41"/>
    <mergeCell ref="B42:D42"/>
    <mergeCell ref="F42:G42"/>
    <mergeCell ref="B43:D43"/>
    <mergeCell ref="F43:G43"/>
    <mergeCell ref="A51:G51"/>
    <mergeCell ref="A52:G52"/>
    <mergeCell ref="A44:G44"/>
    <mergeCell ref="A45:A50"/>
    <mergeCell ref="D45:D50"/>
    <mergeCell ref="F45:G45"/>
    <mergeCell ref="F46:G46"/>
    <mergeCell ref="F47:G47"/>
    <mergeCell ref="F50:G50"/>
  </mergeCells>
  <phoneticPr fontId="11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56"/>
  <sheetViews>
    <sheetView topLeftCell="A25" workbookViewId="0">
      <selection activeCell="B11" sqref="B11"/>
    </sheetView>
  </sheetViews>
  <sheetFormatPr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9" ht="19.5">
      <c r="A1" s="312" t="s">
        <v>25</v>
      </c>
      <c r="B1" s="312"/>
      <c r="C1" s="312"/>
      <c r="D1" s="312"/>
      <c r="E1" s="312"/>
      <c r="F1" s="312"/>
      <c r="G1" s="312"/>
    </row>
    <row r="2" spans="1:9">
      <c r="A2" s="237" t="s">
        <v>27</v>
      </c>
      <c r="B2" s="313" t="s">
        <v>601</v>
      </c>
      <c r="C2" s="314"/>
      <c r="D2" s="237" t="s">
        <v>1</v>
      </c>
      <c r="E2" s="237"/>
      <c r="F2" s="230" t="s">
        <v>0</v>
      </c>
      <c r="G2" s="2"/>
    </row>
    <row r="3" spans="1:9">
      <c r="A3" s="292" t="s">
        <v>16</v>
      </c>
      <c r="B3" s="292"/>
      <c r="C3" s="292"/>
      <c r="D3" s="307" t="s">
        <v>17</v>
      </c>
      <c r="E3" s="236" t="s">
        <v>26</v>
      </c>
      <c r="F3" s="236"/>
    </row>
    <row r="4" spans="1:9">
      <c r="A4" s="237" t="s">
        <v>2</v>
      </c>
      <c r="B4" s="315">
        <v>1042620</v>
      </c>
      <c r="C4" s="316"/>
      <c r="D4" s="308"/>
      <c r="E4" s="318"/>
      <c r="F4" s="355"/>
      <c r="G4" s="356"/>
    </row>
    <row r="5" spans="1:9">
      <c r="A5" s="237" t="s">
        <v>3</v>
      </c>
      <c r="B5" s="317">
        <f>B6-B4</f>
        <v>1390400</v>
      </c>
      <c r="C5" s="311"/>
      <c r="D5" s="308"/>
      <c r="E5" s="319"/>
      <c r="F5" s="351"/>
      <c r="G5" s="352"/>
    </row>
    <row r="6" spans="1:9">
      <c r="A6" s="237" t="s">
        <v>4</v>
      </c>
      <c r="B6" s="315">
        <f>2366570+66450</f>
        <v>2433020</v>
      </c>
      <c r="C6" s="316"/>
      <c r="D6" s="308"/>
      <c r="E6" s="320"/>
      <c r="F6" s="353"/>
      <c r="G6" s="354"/>
    </row>
    <row r="7" spans="1:9">
      <c r="A7" s="234" t="s">
        <v>15</v>
      </c>
      <c r="B7" s="234"/>
      <c r="C7" s="234"/>
      <c r="D7" s="7"/>
      <c r="E7" s="10"/>
      <c r="F7" s="10"/>
      <c r="G7" s="10"/>
    </row>
    <row r="8" spans="1:9">
      <c r="A8" s="318" t="s">
        <v>5</v>
      </c>
      <c r="B8" s="2" t="s">
        <v>613</v>
      </c>
      <c r="C8" s="2">
        <v>12</v>
      </c>
      <c r="D8" s="321" t="s">
        <v>6</v>
      </c>
      <c r="E8" s="3" t="s">
        <v>612</v>
      </c>
      <c r="F8" s="230"/>
      <c r="G8" s="11"/>
    </row>
    <row r="9" spans="1:9">
      <c r="A9" s="319"/>
      <c r="B9" s="2" t="s">
        <v>611</v>
      </c>
      <c r="C9" s="2">
        <v>6</v>
      </c>
      <c r="D9" s="322"/>
      <c r="E9" s="3" t="s">
        <v>610</v>
      </c>
      <c r="F9" s="230"/>
      <c r="G9" s="230"/>
    </row>
    <row r="10" spans="1:9">
      <c r="A10" s="319"/>
      <c r="B10" s="2" t="s">
        <v>614</v>
      </c>
      <c r="C10" s="2">
        <v>6</v>
      </c>
      <c r="D10" s="322"/>
      <c r="E10" s="3" t="s">
        <v>664</v>
      </c>
      <c r="F10" s="230"/>
      <c r="G10" s="230"/>
    </row>
    <row r="11" spans="1:9">
      <c r="A11" s="320"/>
      <c r="B11" s="2" t="s">
        <v>495</v>
      </c>
      <c r="C11" s="2">
        <v>3</v>
      </c>
      <c r="D11" s="323"/>
      <c r="E11" s="3"/>
      <c r="F11" s="230"/>
      <c r="G11" s="230"/>
    </row>
    <row r="12" spans="1:9">
      <c r="A12" s="234" t="s">
        <v>22</v>
      </c>
      <c r="B12" s="234"/>
      <c r="C12" s="234"/>
      <c r="D12" s="234"/>
      <c r="E12" s="7"/>
      <c r="F12" s="7"/>
      <c r="G12" s="235"/>
    </row>
    <row r="13" spans="1:9">
      <c r="A13" s="2"/>
      <c r="B13" s="230" t="s">
        <v>8</v>
      </c>
      <c r="C13" s="230" t="s">
        <v>11</v>
      </c>
      <c r="D13" s="230" t="s">
        <v>12</v>
      </c>
      <c r="E13" s="309" t="s">
        <v>13</v>
      </c>
      <c r="F13" s="310"/>
      <c r="G13" s="311"/>
    </row>
    <row r="14" spans="1:9">
      <c r="A14" s="304" t="s">
        <v>9</v>
      </c>
      <c r="B14" s="14">
        <v>0.47916666666666669</v>
      </c>
      <c r="C14" s="243" t="s">
        <v>616</v>
      </c>
      <c r="D14" s="237">
        <v>3</v>
      </c>
      <c r="E14" s="309"/>
      <c r="F14" s="310"/>
      <c r="G14" s="311"/>
    </row>
    <row r="15" spans="1:9">
      <c r="A15" s="333"/>
      <c r="B15" s="14" t="s">
        <v>617</v>
      </c>
      <c r="C15" s="243" t="s">
        <v>615</v>
      </c>
      <c r="D15" s="237">
        <v>4</v>
      </c>
      <c r="E15" s="309"/>
      <c r="F15" s="310"/>
      <c r="G15" s="311"/>
      <c r="I15" s="229"/>
    </row>
    <row r="16" spans="1:9">
      <c r="A16" s="333"/>
      <c r="B16" s="14">
        <v>0.52777777777777779</v>
      </c>
      <c r="C16" s="243" t="s">
        <v>618</v>
      </c>
      <c r="D16" s="237">
        <v>2</v>
      </c>
      <c r="E16" s="309"/>
      <c r="F16" s="310"/>
      <c r="G16" s="311"/>
    </row>
    <row r="17" spans="1:9">
      <c r="A17" s="333"/>
      <c r="B17" s="14"/>
      <c r="C17" s="237"/>
      <c r="D17" s="237"/>
      <c r="E17" s="309"/>
      <c r="F17" s="310"/>
      <c r="G17" s="311"/>
      <c r="I17" s="229"/>
    </row>
    <row r="18" spans="1:9">
      <c r="A18" s="333"/>
      <c r="B18" s="14"/>
      <c r="C18" s="237"/>
      <c r="D18" s="237"/>
      <c r="E18" s="231"/>
      <c r="F18" s="232"/>
      <c r="G18" s="233"/>
      <c r="I18" s="229"/>
    </row>
    <row r="19" spans="1:9">
      <c r="A19" s="333"/>
      <c r="B19" s="14"/>
      <c r="C19" s="237"/>
      <c r="D19" s="237"/>
      <c r="E19" s="231"/>
      <c r="F19" s="232"/>
      <c r="G19" s="233"/>
    </row>
    <row r="20" spans="1:9">
      <c r="A20" s="333"/>
      <c r="B20" s="14"/>
      <c r="C20" s="237"/>
      <c r="D20" s="237"/>
      <c r="E20" s="231"/>
      <c r="F20" s="232"/>
      <c r="G20" s="233"/>
    </row>
    <row r="21" spans="1:9">
      <c r="A21" s="305"/>
      <c r="B21" s="125"/>
      <c r="C21" s="237"/>
      <c r="D21" s="237"/>
      <c r="E21" s="309"/>
      <c r="F21" s="310"/>
      <c r="G21" s="311"/>
    </row>
    <row r="22" spans="1:9">
      <c r="A22" s="306" t="s">
        <v>10</v>
      </c>
      <c r="B22" s="14" t="s">
        <v>619</v>
      </c>
      <c r="C22" s="243" t="s">
        <v>620</v>
      </c>
      <c r="D22" s="237">
        <v>2</v>
      </c>
      <c r="E22" s="291"/>
      <c r="F22" s="291"/>
      <c r="G22" s="291"/>
    </row>
    <row r="23" spans="1:9">
      <c r="A23" s="306"/>
      <c r="B23" s="14">
        <v>0.29166666666666669</v>
      </c>
      <c r="C23" s="243" t="s">
        <v>621</v>
      </c>
      <c r="D23" s="237">
        <v>6</v>
      </c>
      <c r="E23" s="291" t="s">
        <v>623</v>
      </c>
      <c r="F23" s="291"/>
      <c r="G23" s="291"/>
    </row>
    <row r="24" spans="1:9">
      <c r="A24" s="306"/>
      <c r="B24" s="14">
        <v>0.3263888888888889</v>
      </c>
      <c r="C24" s="243" t="s">
        <v>622</v>
      </c>
      <c r="D24" s="237">
        <v>6</v>
      </c>
      <c r="E24" s="291"/>
      <c r="F24" s="291"/>
      <c r="G24" s="291"/>
    </row>
    <row r="25" spans="1:9">
      <c r="A25" s="306"/>
      <c r="B25" s="14"/>
      <c r="C25" s="237"/>
      <c r="D25" s="237"/>
      <c r="E25" s="291"/>
      <c r="F25" s="291"/>
      <c r="G25" s="291"/>
    </row>
    <row r="26" spans="1:9">
      <c r="A26" s="306"/>
      <c r="B26" s="237"/>
      <c r="C26" s="237"/>
      <c r="D26" s="237"/>
      <c r="E26" s="291"/>
      <c r="F26" s="291"/>
      <c r="G26" s="291"/>
    </row>
    <row r="27" spans="1:9">
      <c r="A27" s="292" t="s">
        <v>21</v>
      </c>
      <c r="B27" s="292"/>
      <c r="C27" s="292"/>
      <c r="D27" s="292"/>
      <c r="E27" s="292"/>
      <c r="F27" s="292"/>
      <c r="G27" s="292"/>
    </row>
    <row r="28" spans="1:9">
      <c r="A28" s="306" t="s">
        <v>14</v>
      </c>
      <c r="B28" s="299" t="s">
        <v>602</v>
      </c>
      <c r="C28" s="299"/>
      <c r="D28" s="306" t="s">
        <v>7</v>
      </c>
      <c r="E28" s="293" t="s">
        <v>625</v>
      </c>
      <c r="F28" s="294"/>
      <c r="G28" s="295"/>
    </row>
    <row r="29" spans="1:9">
      <c r="A29" s="306"/>
      <c r="B29" s="357"/>
      <c r="C29" s="357"/>
      <c r="D29" s="306"/>
      <c r="E29" s="301" t="s">
        <v>624</v>
      </c>
      <c r="F29" s="302"/>
      <c r="G29" s="303"/>
    </row>
    <row r="30" spans="1:9">
      <c r="A30" s="306"/>
      <c r="B30" s="350"/>
      <c r="C30" s="350"/>
      <c r="D30" s="306"/>
      <c r="E30" s="301"/>
      <c r="F30" s="302"/>
      <c r="G30" s="303"/>
    </row>
    <row r="31" spans="1:9">
      <c r="A31" s="306"/>
      <c r="B31" s="350"/>
      <c r="C31" s="350"/>
      <c r="D31" s="306"/>
      <c r="E31" s="301"/>
      <c r="F31" s="302"/>
      <c r="G31" s="303"/>
    </row>
    <row r="32" spans="1:9">
      <c r="A32" s="306"/>
      <c r="B32" s="347"/>
      <c r="C32" s="347"/>
      <c r="D32" s="306"/>
      <c r="E32" s="361"/>
      <c r="F32" s="362"/>
      <c r="G32" s="362"/>
    </row>
    <row r="33" spans="1:7">
      <c r="A33" s="290" t="s">
        <v>18</v>
      </c>
      <c r="B33" s="290"/>
      <c r="C33" s="290"/>
      <c r="D33" s="290"/>
      <c r="E33" s="290"/>
      <c r="F33" s="290"/>
      <c r="G33" s="290"/>
    </row>
    <row r="34" spans="1:7">
      <c r="A34" s="304" t="s">
        <v>14</v>
      </c>
      <c r="B34" s="293" t="s">
        <v>123</v>
      </c>
      <c r="C34" s="295"/>
      <c r="D34" s="304" t="s">
        <v>7</v>
      </c>
      <c r="E34" s="293" t="s">
        <v>123</v>
      </c>
      <c r="F34" s="294"/>
      <c r="G34" s="295"/>
    </row>
    <row r="35" spans="1:7">
      <c r="A35" s="305"/>
      <c r="B35" s="296"/>
      <c r="C35" s="298"/>
      <c r="D35" s="305"/>
      <c r="E35" s="296"/>
      <c r="F35" s="297"/>
      <c r="G35" s="298"/>
    </row>
    <row r="36" spans="1:7">
      <c r="A36" s="290" t="s">
        <v>23</v>
      </c>
      <c r="B36" s="290"/>
      <c r="C36" s="290"/>
      <c r="D36" s="290"/>
      <c r="E36" s="290"/>
      <c r="F36" s="290"/>
      <c r="G36" s="290"/>
    </row>
    <row r="37" spans="1:7">
      <c r="A37" s="304" t="s">
        <v>14</v>
      </c>
      <c r="B37" s="346" t="s">
        <v>606</v>
      </c>
      <c r="C37" s="346"/>
      <c r="D37" s="346"/>
      <c r="E37" s="304" t="s">
        <v>7</v>
      </c>
      <c r="F37" s="346" t="s">
        <v>626</v>
      </c>
      <c r="G37" s="346"/>
    </row>
    <row r="38" spans="1:7">
      <c r="A38" s="333"/>
      <c r="B38" s="346"/>
      <c r="C38" s="346"/>
      <c r="D38" s="346"/>
      <c r="E38" s="333"/>
      <c r="F38" s="346" t="s">
        <v>627</v>
      </c>
      <c r="G38" s="346"/>
    </row>
    <row r="39" spans="1:7">
      <c r="A39" s="333"/>
      <c r="B39" s="346" t="s">
        <v>607</v>
      </c>
      <c r="C39" s="346"/>
      <c r="D39" s="346"/>
      <c r="E39" s="333"/>
      <c r="F39" s="346" t="s">
        <v>628</v>
      </c>
      <c r="G39" s="346"/>
    </row>
    <row r="40" spans="1:7">
      <c r="A40" s="333"/>
      <c r="B40" s="346"/>
      <c r="C40" s="346"/>
      <c r="D40" s="346"/>
      <c r="E40" s="333"/>
      <c r="F40" s="346"/>
      <c r="G40" s="346"/>
    </row>
    <row r="41" spans="1:7">
      <c r="A41" s="333"/>
      <c r="B41" s="346" t="s">
        <v>608</v>
      </c>
      <c r="C41" s="346"/>
      <c r="D41" s="346"/>
      <c r="E41" s="333"/>
      <c r="F41" s="346"/>
      <c r="G41" s="346"/>
    </row>
    <row r="42" spans="1:7">
      <c r="A42" s="333"/>
      <c r="B42" s="358"/>
      <c r="C42" s="359"/>
      <c r="D42" s="360"/>
      <c r="E42" s="333"/>
      <c r="F42" s="358"/>
      <c r="G42" s="360"/>
    </row>
    <row r="43" spans="1:7">
      <c r="A43" s="305"/>
      <c r="B43" s="346"/>
      <c r="C43" s="346"/>
      <c r="D43" s="346"/>
      <c r="E43" s="305"/>
      <c r="F43" s="346"/>
      <c r="G43" s="346"/>
    </row>
    <row r="44" spans="1:7">
      <c r="A44" s="335" t="s">
        <v>599</v>
      </c>
      <c r="B44" s="335"/>
      <c r="C44" s="335"/>
      <c r="D44" s="335"/>
      <c r="E44" s="335"/>
      <c r="F44" s="335"/>
      <c r="G44" s="335"/>
    </row>
    <row r="45" spans="1:7">
      <c r="A45" s="339" t="s">
        <v>507</v>
      </c>
      <c r="B45" s="9" t="s">
        <v>19</v>
      </c>
      <c r="C45" s="9" t="s">
        <v>20</v>
      </c>
      <c r="D45" s="339" t="s">
        <v>7</v>
      </c>
      <c r="E45" s="9" t="s">
        <v>19</v>
      </c>
      <c r="F45" s="342" t="s">
        <v>20</v>
      </c>
      <c r="G45" s="343"/>
    </row>
    <row r="46" spans="1:7">
      <c r="A46" s="340"/>
      <c r="B46" s="240" t="s">
        <v>603</v>
      </c>
      <c r="C46" s="46">
        <v>25000</v>
      </c>
      <c r="D46" s="340"/>
      <c r="E46" s="25"/>
      <c r="F46" s="345"/>
      <c r="G46" s="345"/>
    </row>
    <row r="47" spans="1:7">
      <c r="A47" s="340"/>
      <c r="B47" s="241" t="s">
        <v>604</v>
      </c>
      <c r="C47" s="244" t="s">
        <v>605</v>
      </c>
      <c r="D47" s="340"/>
      <c r="E47" s="25"/>
      <c r="F47" s="345"/>
      <c r="G47" s="345"/>
    </row>
    <row r="48" spans="1:7">
      <c r="A48" s="340"/>
      <c r="B48" s="242"/>
      <c r="C48" s="46"/>
      <c r="D48" s="340"/>
      <c r="E48" s="24"/>
      <c r="F48" s="238"/>
      <c r="G48" s="239"/>
    </row>
    <row r="49" spans="1:7">
      <c r="A49" s="340"/>
      <c r="B49" s="242"/>
      <c r="C49" s="46"/>
      <c r="D49" s="340"/>
      <c r="E49" s="24"/>
      <c r="F49" s="238"/>
      <c r="G49" s="239"/>
    </row>
    <row r="50" spans="1:7">
      <c r="A50" s="341"/>
      <c r="B50" s="242"/>
      <c r="C50" s="46"/>
      <c r="D50" s="344"/>
      <c r="E50" s="24"/>
      <c r="F50" s="348"/>
      <c r="G50" s="349"/>
    </row>
    <row r="51" spans="1:7">
      <c r="A51" s="335" t="s">
        <v>24</v>
      </c>
      <c r="B51" s="335"/>
      <c r="C51" s="335"/>
      <c r="D51" s="335"/>
      <c r="E51" s="335"/>
      <c r="F51" s="335"/>
      <c r="G51" s="335"/>
    </row>
    <row r="52" spans="1:7">
      <c r="A52" s="336"/>
      <c r="B52" s="337"/>
      <c r="C52" s="337"/>
      <c r="D52" s="337"/>
      <c r="E52" s="337"/>
      <c r="F52" s="337"/>
      <c r="G52" s="338"/>
    </row>
    <row r="56" spans="1:7">
      <c r="C56" t="s">
        <v>17</v>
      </c>
    </row>
  </sheetData>
  <mergeCells count="69">
    <mergeCell ref="F43:G43"/>
    <mergeCell ref="A51:G51"/>
    <mergeCell ref="A52:G52"/>
    <mergeCell ref="A44:G44"/>
    <mergeCell ref="A45:A50"/>
    <mergeCell ref="D45:D50"/>
    <mergeCell ref="F45:G45"/>
    <mergeCell ref="F46:G46"/>
    <mergeCell ref="F47:G47"/>
    <mergeCell ref="F50:G50"/>
    <mergeCell ref="A36:G36"/>
    <mergeCell ref="A37:A43"/>
    <mergeCell ref="B37:D37"/>
    <mergeCell ref="E37:E43"/>
    <mergeCell ref="F37:G37"/>
    <mergeCell ref="B38:D38"/>
    <mergeCell ref="F38:G38"/>
    <mergeCell ref="B39:D39"/>
    <mergeCell ref="F39:G39"/>
    <mergeCell ref="B40:D40"/>
    <mergeCell ref="F40:G40"/>
    <mergeCell ref="B41:D41"/>
    <mergeCell ref="F41:G41"/>
    <mergeCell ref="B42:D42"/>
    <mergeCell ref="F42:G42"/>
    <mergeCell ref="B43:D43"/>
    <mergeCell ref="A33:G33"/>
    <mergeCell ref="A34:A35"/>
    <mergeCell ref="B34:C35"/>
    <mergeCell ref="D34:D35"/>
    <mergeCell ref="E34:G35"/>
    <mergeCell ref="A27:G27"/>
    <mergeCell ref="A28:A32"/>
    <mergeCell ref="B28:C28"/>
    <mergeCell ref="D28:D32"/>
    <mergeCell ref="E28:G28"/>
    <mergeCell ref="B29:C29"/>
    <mergeCell ref="E29:G29"/>
    <mergeCell ref="B30:C30"/>
    <mergeCell ref="E30:G30"/>
    <mergeCell ref="B31:C31"/>
    <mergeCell ref="E31:G31"/>
    <mergeCell ref="B32:C32"/>
    <mergeCell ref="E32:G32"/>
    <mergeCell ref="A22:A26"/>
    <mergeCell ref="E22:G22"/>
    <mergeCell ref="E23:G23"/>
    <mergeCell ref="E24:G24"/>
    <mergeCell ref="E25:G25"/>
    <mergeCell ref="E26:G26"/>
    <mergeCell ref="A8:A11"/>
    <mergeCell ref="D8:D11"/>
    <mergeCell ref="E13:G13"/>
    <mergeCell ref="A14:A21"/>
    <mergeCell ref="E14:G14"/>
    <mergeCell ref="E15:G15"/>
    <mergeCell ref="E16:G16"/>
    <mergeCell ref="E17:G17"/>
    <mergeCell ref="E21:G21"/>
    <mergeCell ref="A1:G1"/>
    <mergeCell ref="B2:C2"/>
    <mergeCell ref="A3:C3"/>
    <mergeCell ref="D3:D6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65"/>
  <sheetViews>
    <sheetView topLeftCell="A25" workbookViewId="0">
      <selection activeCell="F48" sqref="F48:G48"/>
    </sheetView>
  </sheetViews>
  <sheetFormatPr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9" ht="19.5">
      <c r="A1" s="312" t="s">
        <v>25</v>
      </c>
      <c r="B1" s="312"/>
      <c r="C1" s="312"/>
      <c r="D1" s="312"/>
      <c r="E1" s="312"/>
      <c r="F1" s="312"/>
      <c r="G1" s="312"/>
    </row>
    <row r="2" spans="1:9">
      <c r="A2" s="252" t="s">
        <v>27</v>
      </c>
      <c r="B2" s="313" t="s">
        <v>629</v>
      </c>
      <c r="C2" s="314"/>
      <c r="D2" s="252" t="s">
        <v>1</v>
      </c>
      <c r="E2" s="252" t="s">
        <v>630</v>
      </c>
      <c r="F2" s="245" t="s">
        <v>0</v>
      </c>
      <c r="G2" s="2"/>
    </row>
    <row r="3" spans="1:9">
      <c r="A3" s="292" t="s">
        <v>16</v>
      </c>
      <c r="B3" s="292"/>
      <c r="C3" s="292"/>
      <c r="D3" s="307" t="s">
        <v>17</v>
      </c>
      <c r="E3" s="251" t="s">
        <v>26</v>
      </c>
      <c r="F3" s="251"/>
    </row>
    <row r="4" spans="1:9">
      <c r="A4" s="252" t="s">
        <v>2</v>
      </c>
      <c r="B4" s="315">
        <v>1449960</v>
      </c>
      <c r="C4" s="316"/>
      <c r="D4" s="308"/>
      <c r="E4" s="318" t="s">
        <v>661</v>
      </c>
      <c r="F4" s="355"/>
      <c r="G4" s="356"/>
    </row>
    <row r="5" spans="1:9">
      <c r="A5" s="252" t="s">
        <v>3</v>
      </c>
      <c r="B5" s="317">
        <f>B6-B4</f>
        <v>1954350</v>
      </c>
      <c r="C5" s="311"/>
      <c r="D5" s="308"/>
      <c r="E5" s="319" t="s">
        <v>662</v>
      </c>
      <c r="F5" s="351"/>
      <c r="G5" s="352"/>
    </row>
    <row r="6" spans="1:9">
      <c r="A6" s="252" t="s">
        <v>4</v>
      </c>
      <c r="B6" s="315">
        <f>3340560+63750</f>
        <v>3404310</v>
      </c>
      <c r="C6" s="316"/>
      <c r="D6" s="308"/>
      <c r="E6" s="320" t="s">
        <v>663</v>
      </c>
      <c r="F6" s="353"/>
      <c r="G6" s="354"/>
    </row>
    <row r="7" spans="1:9">
      <c r="A7" s="249" t="s">
        <v>15</v>
      </c>
      <c r="B7" s="249"/>
      <c r="C7" s="249"/>
      <c r="D7" s="7"/>
      <c r="E7" s="10"/>
      <c r="F7" s="10"/>
      <c r="G7" s="10"/>
    </row>
    <row r="8" spans="1:9">
      <c r="A8" s="318" t="s">
        <v>5</v>
      </c>
      <c r="B8" s="2" t="s">
        <v>686</v>
      </c>
      <c r="C8" s="2">
        <v>5</v>
      </c>
      <c r="D8" s="321" t="s">
        <v>6</v>
      </c>
      <c r="E8" s="3" t="s">
        <v>664</v>
      </c>
      <c r="F8" s="245"/>
      <c r="G8" s="11"/>
    </row>
    <row r="9" spans="1:9">
      <c r="A9" s="319"/>
      <c r="B9" s="2" t="s">
        <v>687</v>
      </c>
      <c r="C9" s="2">
        <v>4</v>
      </c>
      <c r="D9" s="322"/>
      <c r="E9" s="3" t="s">
        <v>665</v>
      </c>
      <c r="F9" s="245"/>
      <c r="G9" s="245"/>
    </row>
    <row r="10" spans="1:9">
      <c r="A10" s="319"/>
      <c r="B10" s="2" t="s">
        <v>688</v>
      </c>
      <c r="C10" s="2">
        <v>4</v>
      </c>
      <c r="D10" s="322"/>
      <c r="E10" s="3" t="s">
        <v>531</v>
      </c>
      <c r="F10" s="245"/>
      <c r="G10" s="245"/>
    </row>
    <row r="11" spans="1:9">
      <c r="A11" s="320"/>
      <c r="B11" s="2"/>
      <c r="C11" s="2"/>
      <c r="D11" s="323"/>
      <c r="E11" s="3"/>
      <c r="F11" s="245"/>
      <c r="G11" s="245"/>
    </row>
    <row r="12" spans="1:9">
      <c r="A12" s="249" t="s">
        <v>22</v>
      </c>
      <c r="B12" s="249"/>
      <c r="C12" s="249"/>
      <c r="D12" s="249"/>
      <c r="E12" s="7"/>
      <c r="F12" s="7"/>
      <c r="G12" s="250"/>
    </row>
    <row r="13" spans="1:9">
      <c r="A13" s="2"/>
      <c r="B13" s="245" t="s">
        <v>8</v>
      </c>
      <c r="C13" s="245" t="s">
        <v>11</v>
      </c>
      <c r="D13" s="245" t="s">
        <v>12</v>
      </c>
      <c r="E13" s="309" t="s">
        <v>13</v>
      </c>
      <c r="F13" s="310"/>
      <c r="G13" s="311"/>
    </row>
    <row r="14" spans="1:9">
      <c r="A14" s="304" t="s">
        <v>9</v>
      </c>
      <c r="B14" s="14">
        <v>4.8611111111111112E-2</v>
      </c>
      <c r="C14" s="252" t="s">
        <v>648</v>
      </c>
      <c r="D14" s="252">
        <v>3</v>
      </c>
      <c r="E14" s="309"/>
      <c r="F14" s="310"/>
      <c r="G14" s="311"/>
    </row>
    <row r="15" spans="1:9">
      <c r="A15" s="333"/>
      <c r="B15" s="14">
        <v>0.51041666666666663</v>
      </c>
      <c r="C15" s="252" t="s">
        <v>647</v>
      </c>
      <c r="D15" s="252">
        <v>14</v>
      </c>
      <c r="E15" s="309"/>
      <c r="F15" s="310"/>
      <c r="G15" s="311"/>
      <c r="I15" s="229"/>
    </row>
    <row r="16" spans="1:9">
      <c r="A16" s="333"/>
      <c r="B16" s="14">
        <v>0.5</v>
      </c>
      <c r="C16" s="252" t="s">
        <v>646</v>
      </c>
      <c r="D16" s="252">
        <v>5</v>
      </c>
      <c r="E16" s="309"/>
      <c r="F16" s="310"/>
      <c r="G16" s="311"/>
    </row>
    <row r="17" spans="1:9">
      <c r="A17" s="333"/>
      <c r="B17" s="14">
        <v>0.5</v>
      </c>
      <c r="C17" s="252" t="s">
        <v>645</v>
      </c>
      <c r="D17" s="252">
        <v>3</v>
      </c>
      <c r="E17" s="309"/>
      <c r="F17" s="310"/>
      <c r="G17" s="311"/>
      <c r="I17" s="229"/>
    </row>
    <row r="18" spans="1:9">
      <c r="A18" s="333"/>
      <c r="B18" s="14">
        <v>0.47916666666666669</v>
      </c>
      <c r="C18" s="252" t="s">
        <v>644</v>
      </c>
      <c r="D18" s="252">
        <v>4</v>
      </c>
      <c r="E18" s="246"/>
      <c r="F18" s="247"/>
      <c r="G18" s="248"/>
      <c r="I18" s="229"/>
    </row>
    <row r="19" spans="1:9">
      <c r="A19" s="333"/>
      <c r="B19" s="14">
        <v>0.5</v>
      </c>
      <c r="C19" s="252" t="s">
        <v>643</v>
      </c>
      <c r="D19" s="252">
        <v>2</v>
      </c>
      <c r="E19" s="246"/>
      <c r="F19" s="247"/>
      <c r="G19" s="248"/>
    </row>
    <row r="20" spans="1:9">
      <c r="A20" s="333"/>
      <c r="B20" s="14"/>
      <c r="C20" s="252"/>
      <c r="D20" s="252"/>
      <c r="E20" s="246"/>
      <c r="F20" s="247"/>
      <c r="G20" s="248"/>
    </row>
    <row r="21" spans="1:9">
      <c r="A21" s="305"/>
      <c r="B21" s="125"/>
      <c r="C21" s="252"/>
      <c r="D21" s="252"/>
      <c r="E21" s="309"/>
      <c r="F21" s="310"/>
      <c r="G21" s="311"/>
    </row>
    <row r="22" spans="1:9">
      <c r="A22" s="306" t="s">
        <v>10</v>
      </c>
      <c r="B22" s="14">
        <v>0.29166666666666669</v>
      </c>
      <c r="C22" s="252" t="s">
        <v>660</v>
      </c>
      <c r="D22" s="252">
        <v>1</v>
      </c>
      <c r="E22" s="291"/>
      <c r="F22" s="291"/>
      <c r="G22" s="291"/>
    </row>
    <row r="23" spans="1:9">
      <c r="A23" s="306"/>
      <c r="B23" s="14">
        <v>0.29166666666666669</v>
      </c>
      <c r="C23" s="252" t="s">
        <v>659</v>
      </c>
      <c r="D23" s="252">
        <v>2</v>
      </c>
      <c r="E23" s="291"/>
      <c r="F23" s="291"/>
      <c r="G23" s="291"/>
    </row>
    <row r="24" spans="1:9">
      <c r="A24" s="306"/>
      <c r="B24" s="14">
        <v>0.29166666666666669</v>
      </c>
      <c r="C24" s="252" t="s">
        <v>658</v>
      </c>
      <c r="D24" s="252">
        <v>10</v>
      </c>
      <c r="E24" s="309"/>
      <c r="F24" s="310"/>
      <c r="G24" s="311"/>
    </row>
    <row r="25" spans="1:9">
      <c r="A25" s="306"/>
      <c r="B25" s="14">
        <v>0.29166666666666669</v>
      </c>
      <c r="C25" s="252" t="s">
        <v>657</v>
      </c>
      <c r="D25" s="252">
        <v>4</v>
      </c>
      <c r="E25" s="309"/>
      <c r="F25" s="310"/>
      <c r="G25" s="311"/>
    </row>
    <row r="26" spans="1:9">
      <c r="A26" s="306"/>
      <c r="B26" s="14">
        <v>0.33333333333333331</v>
      </c>
      <c r="C26" s="252" t="s">
        <v>656</v>
      </c>
      <c r="D26" s="252">
        <v>4</v>
      </c>
      <c r="E26" s="309"/>
      <c r="F26" s="310"/>
      <c r="G26" s="311"/>
    </row>
    <row r="27" spans="1:9">
      <c r="A27" s="306"/>
      <c r="B27" s="14">
        <v>0.35416666666666669</v>
      </c>
      <c r="C27" s="252" t="s">
        <v>655</v>
      </c>
      <c r="D27" s="252">
        <v>3</v>
      </c>
      <c r="E27" s="309"/>
      <c r="F27" s="310"/>
      <c r="G27" s="311"/>
    </row>
    <row r="28" spans="1:9">
      <c r="A28" s="306"/>
      <c r="B28" s="14">
        <v>0.35416666666666669</v>
      </c>
      <c r="C28" s="252" t="s">
        <v>654</v>
      </c>
      <c r="D28" s="252">
        <v>1</v>
      </c>
      <c r="E28" s="309"/>
      <c r="F28" s="310"/>
      <c r="G28" s="311"/>
    </row>
    <row r="29" spans="1:9">
      <c r="A29" s="306"/>
      <c r="B29" s="14">
        <v>0.35416666666666669</v>
      </c>
      <c r="C29" s="252" t="s">
        <v>653</v>
      </c>
      <c r="D29" s="252">
        <v>2</v>
      </c>
      <c r="E29" s="309"/>
      <c r="F29" s="310"/>
      <c r="G29" s="311"/>
    </row>
    <row r="30" spans="1:9">
      <c r="A30" s="306"/>
      <c r="B30" s="14"/>
      <c r="C30" s="252" t="s">
        <v>652</v>
      </c>
      <c r="D30" s="252">
        <v>2</v>
      </c>
      <c r="E30" s="309"/>
      <c r="F30" s="310"/>
      <c r="G30" s="311"/>
    </row>
    <row r="31" spans="1:9">
      <c r="A31" s="306"/>
      <c r="B31" s="14">
        <v>0.3125</v>
      </c>
      <c r="C31" s="252" t="s">
        <v>651</v>
      </c>
      <c r="D31" s="252">
        <v>3</v>
      </c>
      <c r="E31" s="309"/>
      <c r="F31" s="310"/>
      <c r="G31" s="311"/>
    </row>
    <row r="32" spans="1:9">
      <c r="A32" s="306"/>
      <c r="B32" s="14">
        <v>0.3125</v>
      </c>
      <c r="C32" s="252" t="s">
        <v>650</v>
      </c>
      <c r="D32" s="252">
        <v>4</v>
      </c>
      <c r="E32" s="309"/>
      <c r="F32" s="310"/>
      <c r="G32" s="311"/>
    </row>
    <row r="33" spans="1:7">
      <c r="A33" s="306"/>
      <c r="B33" s="14"/>
      <c r="C33" s="252" t="s">
        <v>649</v>
      </c>
      <c r="D33" s="252">
        <v>4</v>
      </c>
      <c r="E33" s="291"/>
      <c r="F33" s="291"/>
      <c r="G33" s="291"/>
    </row>
    <row r="34" spans="1:7">
      <c r="A34" s="306"/>
      <c r="B34" s="14"/>
      <c r="C34" s="252"/>
      <c r="D34" s="252">
        <f>SUM(D22:D33)</f>
        <v>40</v>
      </c>
      <c r="E34" s="291"/>
      <c r="F34" s="291"/>
      <c r="G34" s="291"/>
    </row>
    <row r="35" spans="1:7">
      <c r="A35" s="306"/>
      <c r="B35" s="252"/>
      <c r="C35" s="252"/>
      <c r="D35" s="252"/>
      <c r="E35" s="291"/>
      <c r="F35" s="291"/>
      <c r="G35" s="291"/>
    </row>
    <row r="36" spans="1:7">
      <c r="A36" s="292" t="s">
        <v>21</v>
      </c>
      <c r="B36" s="292"/>
      <c r="C36" s="292"/>
      <c r="D36" s="292"/>
      <c r="E36" s="292"/>
      <c r="F36" s="292"/>
      <c r="G36" s="292"/>
    </row>
    <row r="37" spans="1:7">
      <c r="A37" s="306" t="s">
        <v>14</v>
      </c>
      <c r="B37" s="299" t="s">
        <v>642</v>
      </c>
      <c r="C37" s="299"/>
      <c r="D37" s="306" t="s">
        <v>7</v>
      </c>
      <c r="E37" s="293" t="s">
        <v>689</v>
      </c>
      <c r="F37" s="294"/>
      <c r="G37" s="295"/>
    </row>
    <row r="38" spans="1:7">
      <c r="A38" s="306"/>
      <c r="B38" s="357"/>
      <c r="C38" s="357"/>
      <c r="D38" s="306"/>
      <c r="E38" s="301" t="s">
        <v>690</v>
      </c>
      <c r="F38" s="302"/>
      <c r="G38" s="303"/>
    </row>
    <row r="39" spans="1:7">
      <c r="A39" s="306"/>
      <c r="B39" s="350"/>
      <c r="C39" s="350"/>
      <c r="D39" s="306"/>
      <c r="E39" s="301" t="s">
        <v>691</v>
      </c>
      <c r="F39" s="302"/>
      <c r="G39" s="303"/>
    </row>
    <row r="40" spans="1:7">
      <c r="A40" s="306"/>
      <c r="B40" s="350"/>
      <c r="C40" s="350"/>
      <c r="D40" s="306"/>
      <c r="E40" s="301"/>
      <c r="F40" s="302"/>
      <c r="G40" s="303"/>
    </row>
    <row r="41" spans="1:7">
      <c r="A41" s="306"/>
      <c r="B41" s="347"/>
      <c r="C41" s="347"/>
      <c r="D41" s="306"/>
      <c r="E41" s="361"/>
      <c r="F41" s="362"/>
      <c r="G41" s="362"/>
    </row>
    <row r="42" spans="1:7">
      <c r="A42" s="290" t="s">
        <v>18</v>
      </c>
      <c r="B42" s="290"/>
      <c r="C42" s="290"/>
      <c r="D42" s="290"/>
      <c r="E42" s="290"/>
      <c r="F42" s="290"/>
      <c r="G42" s="290"/>
    </row>
    <row r="43" spans="1:7">
      <c r="A43" s="304" t="s">
        <v>14</v>
      </c>
      <c r="B43" s="293" t="s">
        <v>123</v>
      </c>
      <c r="C43" s="295"/>
      <c r="D43" s="304" t="s">
        <v>7</v>
      </c>
      <c r="E43" s="293" t="s">
        <v>123</v>
      </c>
      <c r="F43" s="294"/>
      <c r="G43" s="295"/>
    </row>
    <row r="44" spans="1:7">
      <c r="A44" s="305"/>
      <c r="B44" s="296"/>
      <c r="C44" s="298"/>
      <c r="D44" s="305"/>
      <c r="E44" s="296"/>
      <c r="F44" s="297"/>
      <c r="G44" s="298"/>
    </row>
    <row r="45" spans="1:7">
      <c r="A45" s="290" t="s">
        <v>23</v>
      </c>
      <c r="B45" s="290"/>
      <c r="C45" s="290"/>
      <c r="D45" s="290"/>
      <c r="E45" s="290"/>
      <c r="F45" s="290"/>
      <c r="G45" s="290"/>
    </row>
    <row r="46" spans="1:7">
      <c r="A46" s="304" t="s">
        <v>14</v>
      </c>
      <c r="B46" s="346" t="s">
        <v>636</v>
      </c>
      <c r="C46" s="346"/>
      <c r="D46" s="346"/>
      <c r="E46" s="304" t="s">
        <v>7</v>
      </c>
      <c r="F46" s="346" t="s">
        <v>697</v>
      </c>
      <c r="G46" s="346"/>
    </row>
    <row r="47" spans="1:7">
      <c r="A47" s="333"/>
      <c r="B47" s="346" t="s">
        <v>639</v>
      </c>
      <c r="C47" s="346"/>
      <c r="D47" s="346"/>
      <c r="E47" s="333"/>
      <c r="F47" s="346" t="s">
        <v>698</v>
      </c>
      <c r="G47" s="346"/>
    </row>
    <row r="48" spans="1:7">
      <c r="A48" s="333"/>
      <c r="B48" s="346" t="s">
        <v>637</v>
      </c>
      <c r="C48" s="346"/>
      <c r="D48" s="346"/>
      <c r="E48" s="333"/>
      <c r="F48" s="346" t="s">
        <v>699</v>
      </c>
      <c r="G48" s="346"/>
    </row>
    <row r="49" spans="1:7">
      <c r="A49" s="333"/>
      <c r="B49" s="346" t="s">
        <v>638</v>
      </c>
      <c r="C49" s="346"/>
      <c r="D49" s="346"/>
      <c r="E49" s="333"/>
      <c r="F49" s="346"/>
      <c r="G49" s="346"/>
    </row>
    <row r="50" spans="1:7">
      <c r="A50" s="333"/>
      <c r="B50" s="346" t="s">
        <v>640</v>
      </c>
      <c r="C50" s="346"/>
      <c r="D50" s="346"/>
      <c r="E50" s="333"/>
      <c r="F50" s="346"/>
      <c r="G50" s="346"/>
    </row>
    <row r="51" spans="1:7">
      <c r="A51" s="333"/>
      <c r="B51" s="358" t="s">
        <v>641</v>
      </c>
      <c r="C51" s="359"/>
      <c r="D51" s="360"/>
      <c r="E51" s="333"/>
      <c r="F51" s="358"/>
      <c r="G51" s="360"/>
    </row>
    <row r="52" spans="1:7">
      <c r="A52" s="305"/>
      <c r="B52" s="346"/>
      <c r="C52" s="346"/>
      <c r="D52" s="346"/>
      <c r="E52" s="305"/>
      <c r="F52" s="346"/>
      <c r="G52" s="346"/>
    </row>
    <row r="53" spans="1:7">
      <c r="A53" s="335" t="s">
        <v>635</v>
      </c>
      <c r="B53" s="335"/>
      <c r="C53" s="335"/>
      <c r="D53" s="335"/>
      <c r="E53" s="335"/>
      <c r="F53" s="335"/>
      <c r="G53" s="335"/>
    </row>
    <row r="54" spans="1:7">
      <c r="A54" s="339" t="s">
        <v>507</v>
      </c>
      <c r="B54" s="9" t="s">
        <v>19</v>
      </c>
      <c r="C54" s="9" t="s">
        <v>20</v>
      </c>
      <c r="D54" s="339" t="s">
        <v>7</v>
      </c>
      <c r="E54" s="9" t="s">
        <v>19</v>
      </c>
      <c r="F54" s="342" t="s">
        <v>20</v>
      </c>
      <c r="G54" s="343"/>
    </row>
    <row r="55" spans="1:7">
      <c r="A55" s="340"/>
      <c r="B55" s="240">
        <v>9300</v>
      </c>
      <c r="C55" s="46" t="s">
        <v>631</v>
      </c>
      <c r="D55" s="340"/>
      <c r="E55" s="25"/>
      <c r="F55" s="345"/>
      <c r="G55" s="345"/>
    </row>
    <row r="56" spans="1:7">
      <c r="A56" s="340"/>
      <c r="B56" s="266">
        <v>3900</v>
      </c>
      <c r="C56" s="265" t="s">
        <v>632</v>
      </c>
      <c r="D56" s="340"/>
      <c r="E56" s="25"/>
      <c r="F56" s="345"/>
      <c r="G56" s="345"/>
    </row>
    <row r="57" spans="1:7">
      <c r="A57" s="340"/>
      <c r="B57" s="244">
        <v>7700</v>
      </c>
      <c r="C57" s="46" t="s">
        <v>633</v>
      </c>
      <c r="D57" s="340"/>
      <c r="E57" s="24"/>
      <c r="F57" s="253"/>
      <c r="G57" s="254"/>
    </row>
    <row r="58" spans="1:7">
      <c r="A58" s="340"/>
      <c r="B58" s="244">
        <v>4000</v>
      </c>
      <c r="C58" s="46" t="s">
        <v>634</v>
      </c>
      <c r="D58" s="340"/>
      <c r="E58" s="24"/>
      <c r="F58" s="253"/>
      <c r="G58" s="254"/>
    </row>
    <row r="59" spans="1:7">
      <c r="A59" s="341"/>
      <c r="B59" s="242"/>
      <c r="C59" s="46"/>
      <c r="D59" s="344"/>
      <c r="E59" s="24"/>
      <c r="F59" s="348"/>
      <c r="G59" s="349"/>
    </row>
    <row r="60" spans="1:7">
      <c r="A60" s="335" t="s">
        <v>24</v>
      </c>
      <c r="B60" s="335"/>
      <c r="C60" s="335"/>
      <c r="D60" s="335"/>
      <c r="E60" s="335"/>
      <c r="F60" s="335"/>
      <c r="G60" s="335"/>
    </row>
    <row r="61" spans="1:7">
      <c r="A61" s="336"/>
      <c r="B61" s="337"/>
      <c r="C61" s="337"/>
      <c r="D61" s="337"/>
      <c r="E61" s="337"/>
      <c r="F61" s="337"/>
      <c r="G61" s="338"/>
    </row>
    <row r="65" spans="3:3">
      <c r="C65" t="s">
        <v>17</v>
      </c>
    </row>
  </sheetData>
  <mergeCells count="78">
    <mergeCell ref="A60:G60"/>
    <mergeCell ref="A61:G61"/>
    <mergeCell ref="E30:G30"/>
    <mergeCell ref="E31:G31"/>
    <mergeCell ref="E32:G32"/>
    <mergeCell ref="A53:G53"/>
    <mergeCell ref="A54:A59"/>
    <mergeCell ref="D54:D59"/>
    <mergeCell ref="F54:G54"/>
    <mergeCell ref="F55:G55"/>
    <mergeCell ref="F56:G56"/>
    <mergeCell ref="F59:G59"/>
    <mergeCell ref="F49:G49"/>
    <mergeCell ref="B50:D50"/>
    <mergeCell ref="F50:G50"/>
    <mergeCell ref="B51:D51"/>
    <mergeCell ref="F51:G51"/>
    <mergeCell ref="B52:D52"/>
    <mergeCell ref="F52:G52"/>
    <mergeCell ref="A45:G45"/>
    <mergeCell ref="A46:A52"/>
    <mergeCell ref="B46:D46"/>
    <mergeCell ref="E46:E52"/>
    <mergeCell ref="F46:G46"/>
    <mergeCell ref="B47:D47"/>
    <mergeCell ref="F47:G47"/>
    <mergeCell ref="B48:D48"/>
    <mergeCell ref="F48:G48"/>
    <mergeCell ref="B49:D49"/>
    <mergeCell ref="A42:G42"/>
    <mergeCell ref="A43:A44"/>
    <mergeCell ref="B43:C44"/>
    <mergeCell ref="D43:D44"/>
    <mergeCell ref="E43:G44"/>
    <mergeCell ref="A36:G36"/>
    <mergeCell ref="A37:A41"/>
    <mergeCell ref="B37:C37"/>
    <mergeCell ref="D37:D41"/>
    <mergeCell ref="E37:G37"/>
    <mergeCell ref="B38:C38"/>
    <mergeCell ref="E38:G38"/>
    <mergeCell ref="B39:C39"/>
    <mergeCell ref="E39:G39"/>
    <mergeCell ref="B40:C40"/>
    <mergeCell ref="E40:G40"/>
    <mergeCell ref="B41:C41"/>
    <mergeCell ref="E41:G41"/>
    <mergeCell ref="A22:A35"/>
    <mergeCell ref="E22:G22"/>
    <mergeCell ref="E23:G23"/>
    <mergeCell ref="E33:G33"/>
    <mergeCell ref="E34:G34"/>
    <mergeCell ref="E35:G35"/>
    <mergeCell ref="E29:G29"/>
    <mergeCell ref="E24:G24"/>
    <mergeCell ref="E25:G25"/>
    <mergeCell ref="E26:G26"/>
    <mergeCell ref="E27:G27"/>
    <mergeCell ref="E28:G28"/>
    <mergeCell ref="A8:A11"/>
    <mergeCell ref="D8:D11"/>
    <mergeCell ref="E13:G13"/>
    <mergeCell ref="A14:A21"/>
    <mergeCell ref="E14:G14"/>
    <mergeCell ref="E15:G15"/>
    <mergeCell ref="E16:G16"/>
    <mergeCell ref="E17:G17"/>
    <mergeCell ref="E21:G21"/>
    <mergeCell ref="A1:G1"/>
    <mergeCell ref="B2:C2"/>
    <mergeCell ref="A3:C3"/>
    <mergeCell ref="D3:D6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I56"/>
  <sheetViews>
    <sheetView topLeftCell="A7" zoomScale="85" zoomScaleNormal="85" workbookViewId="0">
      <selection activeCell="E10" sqref="E10"/>
    </sheetView>
  </sheetViews>
  <sheetFormatPr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9" ht="19.5">
      <c r="A1" s="312" t="s">
        <v>25</v>
      </c>
      <c r="B1" s="312"/>
      <c r="C1" s="312"/>
      <c r="D1" s="312"/>
      <c r="E1" s="312"/>
      <c r="F1" s="312"/>
      <c r="G1" s="312"/>
    </row>
    <row r="2" spans="1:9">
      <c r="A2" s="258" t="s">
        <v>27</v>
      </c>
      <c r="B2" s="313" t="s">
        <v>667</v>
      </c>
      <c r="C2" s="314"/>
      <c r="D2" s="258" t="s">
        <v>1</v>
      </c>
      <c r="E2" s="258" t="s">
        <v>360</v>
      </c>
      <c r="F2" s="256" t="s">
        <v>0</v>
      </c>
      <c r="G2" s="2"/>
    </row>
    <row r="3" spans="1:9">
      <c r="A3" s="292" t="s">
        <v>16</v>
      </c>
      <c r="B3" s="292"/>
      <c r="C3" s="292"/>
      <c r="D3" s="307" t="s">
        <v>17</v>
      </c>
      <c r="E3" s="257" t="s">
        <v>26</v>
      </c>
      <c r="F3" s="257"/>
    </row>
    <row r="4" spans="1:9">
      <c r="A4" s="258" t="s">
        <v>2</v>
      </c>
      <c r="B4" s="315">
        <v>814490</v>
      </c>
      <c r="C4" s="316"/>
      <c r="D4" s="308"/>
      <c r="E4" s="318" t="s">
        <v>661</v>
      </c>
      <c r="F4" s="355"/>
      <c r="G4" s="356"/>
    </row>
    <row r="5" spans="1:9">
      <c r="A5" s="258" t="s">
        <v>3</v>
      </c>
      <c r="B5" s="317">
        <f>B6-B4</f>
        <v>972050</v>
      </c>
      <c r="C5" s="311"/>
      <c r="D5" s="308"/>
      <c r="E5" s="319" t="s">
        <v>662</v>
      </c>
      <c r="F5" s="351"/>
      <c r="G5" s="352"/>
    </row>
    <row r="6" spans="1:9">
      <c r="A6" s="258" t="s">
        <v>4</v>
      </c>
      <c r="B6" s="315">
        <v>1786540</v>
      </c>
      <c r="C6" s="316"/>
      <c r="D6" s="308"/>
      <c r="E6" s="320" t="s">
        <v>663</v>
      </c>
      <c r="F6" s="353"/>
      <c r="G6" s="354"/>
    </row>
    <row r="7" spans="1:9">
      <c r="A7" s="255" t="s">
        <v>15</v>
      </c>
      <c r="B7" s="255"/>
      <c r="C7" s="255"/>
      <c r="D7" s="7"/>
      <c r="E7" s="10"/>
      <c r="F7" s="10"/>
      <c r="G7" s="10"/>
    </row>
    <row r="8" spans="1:9">
      <c r="A8" s="318" t="s">
        <v>5</v>
      </c>
      <c r="B8" s="2" t="s">
        <v>496</v>
      </c>
      <c r="C8" s="2">
        <v>4</v>
      </c>
      <c r="D8" s="321" t="s">
        <v>6</v>
      </c>
      <c r="E8" s="283" t="s">
        <v>529</v>
      </c>
      <c r="F8" s="256"/>
      <c r="G8" s="11"/>
    </row>
    <row r="9" spans="1:9">
      <c r="A9" s="319"/>
      <c r="B9" s="2" t="s">
        <v>100</v>
      </c>
      <c r="C9" s="2">
        <v>4</v>
      </c>
      <c r="D9" s="322"/>
      <c r="E9" s="283" t="s">
        <v>741</v>
      </c>
      <c r="F9" s="256"/>
      <c r="G9" s="256"/>
    </row>
    <row r="10" spans="1:9">
      <c r="A10" s="319"/>
      <c r="B10" s="2" t="s">
        <v>131</v>
      </c>
      <c r="C10" s="2">
        <v>4</v>
      </c>
      <c r="D10" s="322"/>
      <c r="E10" s="289" t="s">
        <v>386</v>
      </c>
      <c r="F10" s="256"/>
      <c r="G10" s="256"/>
    </row>
    <row r="11" spans="1:9">
      <c r="A11" s="320"/>
      <c r="B11" s="2" t="s">
        <v>692</v>
      </c>
      <c r="C11" s="2">
        <v>3</v>
      </c>
      <c r="D11" s="323"/>
      <c r="E11" s="3"/>
      <c r="F11" s="256"/>
      <c r="G11" s="256"/>
    </row>
    <row r="12" spans="1:9">
      <c r="A12" s="255" t="s">
        <v>22</v>
      </c>
      <c r="B12" s="255"/>
      <c r="C12" s="255"/>
      <c r="D12" s="255"/>
      <c r="E12" s="7"/>
      <c r="F12" s="7"/>
      <c r="G12" s="262"/>
    </row>
    <row r="13" spans="1:9">
      <c r="A13" s="2"/>
      <c r="B13" s="256" t="s">
        <v>8</v>
      </c>
      <c r="C13" s="256" t="s">
        <v>11</v>
      </c>
      <c r="D13" s="256" t="s">
        <v>12</v>
      </c>
      <c r="E13" s="309" t="s">
        <v>13</v>
      </c>
      <c r="F13" s="310"/>
      <c r="G13" s="311"/>
    </row>
    <row r="14" spans="1:9">
      <c r="A14" s="304" t="s">
        <v>9</v>
      </c>
      <c r="B14" s="14">
        <v>4.1666666666666664E-2</v>
      </c>
      <c r="C14" s="258" t="s">
        <v>670</v>
      </c>
      <c r="D14" s="258">
        <v>3</v>
      </c>
      <c r="E14" s="309"/>
      <c r="F14" s="310"/>
      <c r="G14" s="311"/>
    </row>
    <row r="15" spans="1:9">
      <c r="A15" s="333"/>
      <c r="B15" s="14">
        <v>0.5</v>
      </c>
      <c r="C15" s="258" t="s">
        <v>669</v>
      </c>
      <c r="D15" s="258">
        <v>4</v>
      </c>
      <c r="E15" s="309"/>
      <c r="F15" s="310"/>
      <c r="G15" s="311"/>
      <c r="I15" s="229"/>
    </row>
    <row r="16" spans="1:9">
      <c r="A16" s="333"/>
      <c r="B16" s="14"/>
      <c r="C16" s="258"/>
      <c r="D16" s="258"/>
      <c r="E16" s="309"/>
      <c r="F16" s="310"/>
      <c r="G16" s="311"/>
    </row>
    <row r="17" spans="1:9">
      <c r="A17" s="333"/>
      <c r="B17" s="14"/>
      <c r="C17" s="258"/>
      <c r="D17" s="258"/>
      <c r="E17" s="309"/>
      <c r="F17" s="310"/>
      <c r="G17" s="311"/>
      <c r="I17" s="229"/>
    </row>
    <row r="18" spans="1:9">
      <c r="A18" s="333"/>
      <c r="B18" s="14"/>
      <c r="C18" s="258"/>
      <c r="D18" s="258"/>
      <c r="E18" s="259"/>
      <c r="F18" s="260"/>
      <c r="G18" s="261"/>
    </row>
    <row r="19" spans="1:9">
      <c r="A19" s="305"/>
      <c r="B19" s="125"/>
      <c r="C19" s="258"/>
      <c r="D19" s="258"/>
      <c r="E19" s="309"/>
      <c r="F19" s="310"/>
      <c r="G19" s="311"/>
    </row>
    <row r="20" spans="1:9">
      <c r="A20" s="306" t="s">
        <v>10</v>
      </c>
      <c r="B20" s="14">
        <v>0.27083333333333331</v>
      </c>
      <c r="C20" s="258" t="s">
        <v>674</v>
      </c>
      <c r="D20" s="258">
        <v>3</v>
      </c>
      <c r="E20" s="291"/>
      <c r="F20" s="291"/>
      <c r="G20" s="291"/>
    </row>
    <row r="21" spans="1:9">
      <c r="A21" s="306"/>
      <c r="B21" s="14">
        <v>0.29166666666666669</v>
      </c>
      <c r="C21" s="258" t="s">
        <v>673</v>
      </c>
      <c r="D21" s="258">
        <v>2</v>
      </c>
      <c r="E21" s="291"/>
      <c r="F21" s="291"/>
      <c r="G21" s="291"/>
    </row>
    <row r="22" spans="1:9">
      <c r="A22" s="306"/>
      <c r="B22" s="14"/>
      <c r="C22" s="258" t="s">
        <v>672</v>
      </c>
      <c r="D22" s="258">
        <v>4</v>
      </c>
      <c r="E22" s="309"/>
      <c r="F22" s="310"/>
      <c r="G22" s="311"/>
    </row>
    <row r="23" spans="1:9">
      <c r="A23" s="306"/>
      <c r="B23" s="14">
        <v>0.3125</v>
      </c>
      <c r="C23" s="258" t="s">
        <v>671</v>
      </c>
      <c r="D23" s="258">
        <v>5</v>
      </c>
      <c r="E23" s="309"/>
      <c r="F23" s="310"/>
      <c r="G23" s="311"/>
    </row>
    <row r="24" spans="1:9">
      <c r="A24" s="306"/>
      <c r="B24" s="14"/>
      <c r="C24" s="258"/>
      <c r="D24" s="258"/>
      <c r="E24" s="309"/>
      <c r="F24" s="310"/>
      <c r="G24" s="311"/>
    </row>
    <row r="25" spans="1:9">
      <c r="A25" s="306"/>
      <c r="B25" s="14"/>
      <c r="C25" s="258"/>
      <c r="D25" s="258"/>
      <c r="E25" s="291"/>
      <c r="F25" s="291"/>
      <c r="G25" s="291"/>
    </row>
    <row r="26" spans="1:9">
      <c r="A26" s="306"/>
      <c r="B26" s="258"/>
      <c r="C26" s="258"/>
      <c r="D26" s="258"/>
      <c r="E26" s="291"/>
      <c r="F26" s="291"/>
      <c r="G26" s="291"/>
    </row>
    <row r="27" spans="1:9">
      <c r="A27" s="292" t="s">
        <v>21</v>
      </c>
      <c r="B27" s="292"/>
      <c r="C27" s="292"/>
      <c r="D27" s="292"/>
      <c r="E27" s="292"/>
      <c r="F27" s="292"/>
      <c r="G27" s="292"/>
    </row>
    <row r="28" spans="1:9">
      <c r="A28" s="306" t="s">
        <v>14</v>
      </c>
      <c r="B28" s="299" t="s">
        <v>676</v>
      </c>
      <c r="C28" s="299"/>
      <c r="D28" s="306" t="s">
        <v>7</v>
      </c>
      <c r="E28" s="293" t="s">
        <v>693</v>
      </c>
      <c r="F28" s="294"/>
      <c r="G28" s="295"/>
    </row>
    <row r="29" spans="1:9">
      <c r="A29" s="306"/>
      <c r="B29" s="299" t="s">
        <v>677</v>
      </c>
      <c r="C29" s="299"/>
      <c r="D29" s="306"/>
      <c r="E29" s="301" t="s">
        <v>694</v>
      </c>
      <c r="F29" s="302"/>
      <c r="G29" s="303"/>
    </row>
    <row r="30" spans="1:9">
      <c r="A30" s="306"/>
      <c r="B30" s="299" t="s">
        <v>678</v>
      </c>
      <c r="C30" s="299"/>
      <c r="D30" s="306"/>
      <c r="E30" s="301"/>
      <c r="F30" s="302"/>
      <c r="G30" s="303"/>
    </row>
    <row r="31" spans="1:9">
      <c r="A31" s="306"/>
      <c r="B31" s="299" t="s">
        <v>680</v>
      </c>
      <c r="C31" s="299"/>
      <c r="D31" s="306"/>
      <c r="E31" s="301"/>
      <c r="F31" s="302"/>
      <c r="G31" s="303"/>
    </row>
    <row r="32" spans="1:9">
      <c r="A32" s="306"/>
      <c r="B32" s="334" t="s">
        <v>679</v>
      </c>
      <c r="C32" s="334"/>
      <c r="D32" s="306"/>
      <c r="E32" s="361"/>
      <c r="F32" s="362"/>
      <c r="G32" s="362"/>
    </row>
    <row r="33" spans="1:7">
      <c r="A33" s="290" t="s">
        <v>18</v>
      </c>
      <c r="B33" s="290"/>
      <c r="C33" s="290"/>
      <c r="D33" s="290"/>
      <c r="E33" s="290"/>
      <c r="F33" s="290"/>
      <c r="G33" s="290"/>
    </row>
    <row r="34" spans="1:7">
      <c r="A34" s="304" t="s">
        <v>14</v>
      </c>
      <c r="B34" s="293" t="s">
        <v>123</v>
      </c>
      <c r="C34" s="295"/>
      <c r="D34" s="304" t="s">
        <v>7</v>
      </c>
      <c r="E34" s="293" t="s">
        <v>675</v>
      </c>
      <c r="F34" s="294"/>
      <c r="G34" s="295"/>
    </row>
    <row r="35" spans="1:7">
      <c r="A35" s="305"/>
      <c r="B35" s="296"/>
      <c r="C35" s="298"/>
      <c r="D35" s="305"/>
      <c r="E35" s="296"/>
      <c r="F35" s="297"/>
      <c r="G35" s="298"/>
    </row>
    <row r="36" spans="1:7">
      <c r="A36" s="290" t="s">
        <v>23</v>
      </c>
      <c r="B36" s="290"/>
      <c r="C36" s="290"/>
      <c r="D36" s="290"/>
      <c r="E36" s="290"/>
      <c r="F36" s="290"/>
      <c r="G36" s="290"/>
    </row>
    <row r="37" spans="1:7">
      <c r="A37" s="304" t="s">
        <v>14</v>
      </c>
      <c r="B37" s="346" t="s">
        <v>681</v>
      </c>
      <c r="C37" s="346"/>
      <c r="D37" s="346"/>
      <c r="E37" s="304" t="s">
        <v>7</v>
      </c>
      <c r="F37" s="346" t="s">
        <v>695</v>
      </c>
      <c r="G37" s="346"/>
    </row>
    <row r="38" spans="1:7">
      <c r="A38" s="333"/>
      <c r="B38" s="346" t="s">
        <v>682</v>
      </c>
      <c r="C38" s="346"/>
      <c r="D38" s="346"/>
      <c r="E38" s="333"/>
      <c r="F38" s="346" t="s">
        <v>696</v>
      </c>
      <c r="G38" s="346"/>
    </row>
    <row r="39" spans="1:7">
      <c r="A39" s="333"/>
      <c r="B39" s="346" t="s">
        <v>683</v>
      </c>
      <c r="C39" s="346"/>
      <c r="D39" s="346"/>
      <c r="E39" s="333"/>
      <c r="F39" s="346"/>
      <c r="G39" s="346"/>
    </row>
    <row r="40" spans="1:7">
      <c r="A40" s="333"/>
      <c r="B40" s="346" t="s">
        <v>684</v>
      </c>
      <c r="C40" s="346"/>
      <c r="D40" s="346"/>
      <c r="E40" s="333"/>
      <c r="F40" s="346"/>
      <c r="G40" s="346"/>
    </row>
    <row r="41" spans="1:7">
      <c r="A41" s="333"/>
      <c r="B41" s="346"/>
      <c r="C41" s="346"/>
      <c r="D41" s="346"/>
      <c r="E41" s="333"/>
      <c r="F41" s="346"/>
      <c r="G41" s="346"/>
    </row>
    <row r="42" spans="1:7">
      <c r="A42" s="333"/>
      <c r="B42" s="358"/>
      <c r="C42" s="359"/>
      <c r="D42" s="360"/>
      <c r="E42" s="333"/>
      <c r="F42" s="358"/>
      <c r="G42" s="360"/>
    </row>
    <row r="43" spans="1:7">
      <c r="A43" s="305"/>
      <c r="B43" s="346"/>
      <c r="C43" s="346"/>
      <c r="D43" s="346"/>
      <c r="E43" s="305"/>
      <c r="F43" s="346"/>
      <c r="G43" s="346"/>
    </row>
    <row r="44" spans="1:7">
      <c r="A44" s="335" t="s">
        <v>685</v>
      </c>
      <c r="B44" s="335"/>
      <c r="C44" s="335"/>
      <c r="D44" s="335"/>
      <c r="E44" s="335"/>
      <c r="F44" s="335"/>
      <c r="G44" s="335"/>
    </row>
    <row r="45" spans="1:7">
      <c r="A45" s="339" t="s">
        <v>507</v>
      </c>
      <c r="B45" s="9" t="s">
        <v>19</v>
      </c>
      <c r="C45" s="9" t="s">
        <v>20</v>
      </c>
      <c r="D45" s="339" t="s">
        <v>7</v>
      </c>
      <c r="E45" s="9" t="s">
        <v>19</v>
      </c>
      <c r="F45" s="342" t="s">
        <v>20</v>
      </c>
      <c r="G45" s="343"/>
    </row>
    <row r="46" spans="1:7">
      <c r="A46" s="340"/>
      <c r="B46" s="240">
        <v>3300</v>
      </c>
      <c r="C46" s="46" t="s">
        <v>481</v>
      </c>
      <c r="D46" s="340"/>
      <c r="E46" s="25"/>
      <c r="F46" s="345"/>
      <c r="G46" s="345"/>
    </row>
    <row r="47" spans="1:7">
      <c r="A47" s="340"/>
      <c r="B47" s="266"/>
      <c r="C47" s="265"/>
      <c r="D47" s="340"/>
      <c r="E47" s="25"/>
      <c r="F47" s="345"/>
      <c r="G47" s="345"/>
    </row>
    <row r="48" spans="1:7">
      <c r="A48" s="340"/>
      <c r="B48" s="244"/>
      <c r="C48" s="46"/>
      <c r="D48" s="340"/>
      <c r="E48" s="24"/>
      <c r="F48" s="263"/>
      <c r="G48" s="264"/>
    </row>
    <row r="49" spans="1:7">
      <c r="A49" s="340"/>
      <c r="B49" s="244"/>
      <c r="C49" s="46"/>
      <c r="D49" s="340"/>
      <c r="E49" s="24"/>
      <c r="F49" s="263"/>
      <c r="G49" s="264"/>
    </row>
    <row r="50" spans="1:7">
      <c r="A50" s="341"/>
      <c r="B50" s="242"/>
      <c r="C50" s="46"/>
      <c r="D50" s="344"/>
      <c r="E50" s="24"/>
      <c r="F50" s="348"/>
      <c r="G50" s="349"/>
    </row>
    <row r="51" spans="1:7">
      <c r="A51" s="335" t="s">
        <v>24</v>
      </c>
      <c r="B51" s="335"/>
      <c r="C51" s="335"/>
      <c r="D51" s="335"/>
      <c r="E51" s="335"/>
      <c r="F51" s="335"/>
      <c r="G51" s="335"/>
    </row>
    <row r="52" spans="1:7">
      <c r="A52" s="336"/>
      <c r="B52" s="337"/>
      <c r="C52" s="337"/>
      <c r="D52" s="337"/>
      <c r="E52" s="337"/>
      <c r="F52" s="337"/>
      <c r="G52" s="338"/>
    </row>
    <row r="56" spans="1:7">
      <c r="C56" t="s">
        <v>17</v>
      </c>
    </row>
  </sheetData>
  <mergeCells count="71">
    <mergeCell ref="A1:G1"/>
    <mergeCell ref="B2:C2"/>
    <mergeCell ref="A3:C3"/>
    <mergeCell ref="D3:D6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19"/>
    <mergeCell ref="E14:G14"/>
    <mergeCell ref="E15:G15"/>
    <mergeCell ref="E16:G16"/>
    <mergeCell ref="E17:G17"/>
    <mergeCell ref="E19:G19"/>
    <mergeCell ref="E31:G31"/>
    <mergeCell ref="E25:G25"/>
    <mergeCell ref="E26:G26"/>
    <mergeCell ref="A27:G27"/>
    <mergeCell ref="A20:A26"/>
    <mergeCell ref="E20:G20"/>
    <mergeCell ref="E21:G21"/>
    <mergeCell ref="E22:G22"/>
    <mergeCell ref="E23:G23"/>
    <mergeCell ref="E24:G24"/>
    <mergeCell ref="B32:C32"/>
    <mergeCell ref="E32:G32"/>
    <mergeCell ref="A33:G33"/>
    <mergeCell ref="A34:A35"/>
    <mergeCell ref="B34:C35"/>
    <mergeCell ref="D34:D35"/>
    <mergeCell ref="E34:G35"/>
    <mergeCell ref="A28:A32"/>
    <mergeCell ref="B28:C28"/>
    <mergeCell ref="D28:D32"/>
    <mergeCell ref="E28:G28"/>
    <mergeCell ref="B29:C29"/>
    <mergeCell ref="E29:G29"/>
    <mergeCell ref="B30:C30"/>
    <mergeCell ref="E30:G30"/>
    <mergeCell ref="B31:C31"/>
    <mergeCell ref="A36:G36"/>
    <mergeCell ref="A37:A43"/>
    <mergeCell ref="B37:D37"/>
    <mergeCell ref="E37:E43"/>
    <mergeCell ref="F37:G37"/>
    <mergeCell ref="B38:D38"/>
    <mergeCell ref="F38:G38"/>
    <mergeCell ref="B39:D39"/>
    <mergeCell ref="F39:G39"/>
    <mergeCell ref="B40:D40"/>
    <mergeCell ref="F40:G40"/>
    <mergeCell ref="B41:D41"/>
    <mergeCell ref="F41:G41"/>
    <mergeCell ref="B42:D42"/>
    <mergeCell ref="F42:G42"/>
    <mergeCell ref="B43:D43"/>
    <mergeCell ref="F43:G43"/>
    <mergeCell ref="A51:G51"/>
    <mergeCell ref="A52:G52"/>
    <mergeCell ref="A44:G44"/>
    <mergeCell ref="A45:A50"/>
    <mergeCell ref="D45:D50"/>
    <mergeCell ref="F45:G45"/>
    <mergeCell ref="F46:G46"/>
    <mergeCell ref="F47:G47"/>
    <mergeCell ref="F50:G50"/>
  </mergeCells>
  <phoneticPr fontId="11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56"/>
  <sheetViews>
    <sheetView topLeftCell="C1" zoomScale="85" zoomScaleNormal="85" workbookViewId="0">
      <selection activeCell="E20" sqref="E20:G20"/>
    </sheetView>
  </sheetViews>
  <sheetFormatPr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9" ht="19.5">
      <c r="A1" s="312" t="s">
        <v>25</v>
      </c>
      <c r="B1" s="312"/>
      <c r="C1" s="312"/>
      <c r="D1" s="312"/>
      <c r="E1" s="312"/>
      <c r="F1" s="312"/>
      <c r="G1" s="312"/>
    </row>
    <row r="2" spans="1:9">
      <c r="A2" s="270" t="s">
        <v>27</v>
      </c>
      <c r="B2" s="313" t="s">
        <v>700</v>
      </c>
      <c r="C2" s="314"/>
      <c r="D2" s="270" t="s">
        <v>1</v>
      </c>
      <c r="E2" s="270" t="s">
        <v>360</v>
      </c>
      <c r="F2" s="268" t="s">
        <v>0</v>
      </c>
      <c r="G2" s="2"/>
    </row>
    <row r="3" spans="1:9">
      <c r="A3" s="292" t="s">
        <v>16</v>
      </c>
      <c r="B3" s="292"/>
      <c r="C3" s="292"/>
      <c r="D3" s="307" t="s">
        <v>17</v>
      </c>
      <c r="E3" s="269" t="s">
        <v>26</v>
      </c>
      <c r="F3" s="269"/>
    </row>
    <row r="4" spans="1:9">
      <c r="A4" s="270" t="s">
        <v>2</v>
      </c>
      <c r="B4" s="315">
        <v>603240</v>
      </c>
      <c r="C4" s="316"/>
      <c r="D4" s="308"/>
      <c r="E4" s="318" t="s">
        <v>661</v>
      </c>
      <c r="F4" s="355"/>
      <c r="G4" s="356"/>
    </row>
    <row r="5" spans="1:9">
      <c r="A5" s="270" t="s">
        <v>3</v>
      </c>
      <c r="B5" s="317">
        <f>B6-B4</f>
        <v>967750</v>
      </c>
      <c r="C5" s="311"/>
      <c r="D5" s="308"/>
      <c r="E5" s="319" t="s">
        <v>662</v>
      </c>
      <c r="F5" s="351"/>
      <c r="G5" s="352"/>
    </row>
    <row r="6" spans="1:9">
      <c r="A6" s="270" t="s">
        <v>4</v>
      </c>
      <c r="B6" s="315">
        <v>1570990</v>
      </c>
      <c r="C6" s="316"/>
      <c r="D6" s="308"/>
      <c r="E6" s="320" t="s">
        <v>663</v>
      </c>
      <c r="F6" s="353"/>
      <c r="G6" s="354"/>
    </row>
    <row r="7" spans="1:9">
      <c r="A7" s="267" t="s">
        <v>15</v>
      </c>
      <c r="B7" s="267"/>
      <c r="C7" s="267"/>
      <c r="D7" s="7"/>
      <c r="E7" s="10"/>
      <c r="F7" s="10"/>
      <c r="G7" s="10"/>
    </row>
    <row r="8" spans="1:9">
      <c r="A8" s="318" t="s">
        <v>5</v>
      </c>
      <c r="B8" s="2" t="s">
        <v>211</v>
      </c>
      <c r="C8" s="2"/>
      <c r="D8" s="321" t="s">
        <v>6</v>
      </c>
      <c r="E8" s="289" t="s">
        <v>777</v>
      </c>
      <c r="F8" s="268"/>
      <c r="G8" s="11"/>
    </row>
    <row r="9" spans="1:9">
      <c r="A9" s="319"/>
      <c r="B9" s="2" t="s">
        <v>715</v>
      </c>
      <c r="C9" s="2"/>
      <c r="D9" s="322"/>
      <c r="E9" s="289" t="s">
        <v>353</v>
      </c>
      <c r="F9" s="268"/>
      <c r="G9" s="268"/>
    </row>
    <row r="10" spans="1:9">
      <c r="A10" s="319"/>
      <c r="B10" s="2" t="s">
        <v>716</v>
      </c>
      <c r="C10" s="2"/>
      <c r="D10" s="322"/>
      <c r="E10" s="3"/>
      <c r="F10" s="268"/>
      <c r="G10" s="268"/>
    </row>
    <row r="11" spans="1:9">
      <c r="A11" s="320"/>
      <c r="B11" s="2"/>
      <c r="C11" s="2"/>
      <c r="D11" s="323"/>
      <c r="E11" s="3"/>
      <c r="F11" s="268"/>
      <c r="G11" s="268"/>
    </row>
    <row r="12" spans="1:9">
      <c r="A12" s="267" t="s">
        <v>22</v>
      </c>
      <c r="B12" s="267"/>
      <c r="C12" s="267"/>
      <c r="D12" s="267"/>
      <c r="E12" s="7"/>
      <c r="F12" s="7"/>
      <c r="G12" s="271"/>
    </row>
    <row r="13" spans="1:9">
      <c r="A13" s="2"/>
      <c r="B13" s="268" t="s">
        <v>8</v>
      </c>
      <c r="C13" s="268" t="s">
        <v>11</v>
      </c>
      <c r="D13" s="268" t="s">
        <v>12</v>
      </c>
      <c r="E13" s="309" t="s">
        <v>13</v>
      </c>
      <c r="F13" s="310"/>
      <c r="G13" s="311"/>
    </row>
    <row r="14" spans="1:9">
      <c r="A14" s="304" t="s">
        <v>9</v>
      </c>
      <c r="B14" s="14">
        <v>0.5</v>
      </c>
      <c r="C14" s="270" t="s">
        <v>702</v>
      </c>
      <c r="D14" s="270">
        <v>3</v>
      </c>
      <c r="E14" s="363"/>
      <c r="F14" s="364"/>
      <c r="G14" s="365"/>
    </row>
    <row r="15" spans="1:9">
      <c r="A15" s="333"/>
      <c r="B15" s="14"/>
      <c r="C15" s="270"/>
      <c r="D15" s="270"/>
      <c r="E15" s="363"/>
      <c r="F15" s="364"/>
      <c r="G15" s="365"/>
      <c r="I15" s="229"/>
    </row>
    <row r="16" spans="1:9">
      <c r="A16" s="333"/>
      <c r="B16" s="14"/>
      <c r="C16" s="270"/>
      <c r="D16" s="270"/>
      <c r="E16" s="363"/>
      <c r="F16" s="364"/>
      <c r="G16" s="365"/>
    </row>
    <row r="17" spans="1:9">
      <c r="A17" s="333"/>
      <c r="B17" s="14"/>
      <c r="C17" s="270"/>
      <c r="D17" s="270"/>
      <c r="E17" s="363"/>
      <c r="F17" s="364"/>
      <c r="G17" s="365"/>
      <c r="I17" s="229"/>
    </row>
    <row r="18" spans="1:9">
      <c r="A18" s="333"/>
      <c r="B18" s="14"/>
      <c r="C18" s="270"/>
      <c r="D18" s="270"/>
      <c r="E18" s="363"/>
      <c r="F18" s="364"/>
      <c r="G18" s="365"/>
    </row>
    <row r="19" spans="1:9">
      <c r="A19" s="305"/>
      <c r="B19" s="125"/>
      <c r="C19" s="270"/>
      <c r="D19" s="270"/>
      <c r="E19" s="363"/>
      <c r="F19" s="364"/>
      <c r="G19" s="365"/>
    </row>
    <row r="20" spans="1:9">
      <c r="A20" s="306" t="s">
        <v>10</v>
      </c>
      <c r="B20" s="14">
        <v>0.29166666666666669</v>
      </c>
      <c r="C20" s="270" t="s">
        <v>703</v>
      </c>
      <c r="D20" s="270">
        <v>8</v>
      </c>
      <c r="E20" s="366"/>
      <c r="F20" s="366"/>
      <c r="G20" s="366"/>
    </row>
    <row r="21" spans="1:9">
      <c r="A21" s="306"/>
      <c r="B21" s="14"/>
      <c r="C21" s="270"/>
      <c r="D21" s="270"/>
      <c r="E21" s="366"/>
      <c r="F21" s="366"/>
      <c r="G21" s="366"/>
    </row>
    <row r="22" spans="1:9">
      <c r="A22" s="306"/>
      <c r="B22" s="14"/>
      <c r="C22" s="270"/>
      <c r="D22" s="270"/>
      <c r="E22" s="363"/>
      <c r="F22" s="364"/>
      <c r="G22" s="365"/>
    </row>
    <row r="23" spans="1:9">
      <c r="A23" s="306"/>
      <c r="B23" s="14"/>
      <c r="C23" s="270"/>
      <c r="D23" s="270"/>
      <c r="E23" s="363"/>
      <c r="F23" s="364"/>
      <c r="G23" s="365"/>
    </row>
    <row r="24" spans="1:9">
      <c r="A24" s="306"/>
      <c r="B24" s="14"/>
      <c r="C24" s="270"/>
      <c r="D24" s="270"/>
      <c r="E24" s="363"/>
      <c r="F24" s="364"/>
      <c r="G24" s="365"/>
    </row>
    <row r="25" spans="1:9">
      <c r="A25" s="306"/>
      <c r="B25" s="14"/>
      <c r="C25" s="270"/>
      <c r="D25" s="270"/>
      <c r="E25" s="366"/>
      <c r="F25" s="366"/>
      <c r="G25" s="366"/>
    </row>
    <row r="26" spans="1:9">
      <c r="A26" s="306"/>
      <c r="B26" s="270"/>
      <c r="C26" s="270"/>
      <c r="D26" s="270"/>
      <c r="E26" s="366"/>
      <c r="F26" s="366"/>
      <c r="G26" s="366"/>
    </row>
    <row r="27" spans="1:9">
      <c r="A27" s="292" t="s">
        <v>21</v>
      </c>
      <c r="B27" s="292"/>
      <c r="C27" s="292"/>
      <c r="D27" s="292"/>
      <c r="E27" s="292"/>
      <c r="F27" s="292"/>
      <c r="G27" s="292"/>
    </row>
    <row r="28" spans="1:9">
      <c r="A28" s="306" t="s">
        <v>14</v>
      </c>
      <c r="B28" s="299" t="s">
        <v>710</v>
      </c>
      <c r="C28" s="299"/>
      <c r="D28" s="306" t="s">
        <v>7</v>
      </c>
      <c r="E28" s="293" t="s">
        <v>717</v>
      </c>
      <c r="F28" s="294"/>
      <c r="G28" s="295"/>
    </row>
    <row r="29" spans="1:9">
      <c r="A29" s="306"/>
      <c r="B29" s="299" t="s">
        <v>704</v>
      </c>
      <c r="C29" s="299"/>
      <c r="D29" s="306"/>
      <c r="E29" s="301" t="s">
        <v>718</v>
      </c>
      <c r="F29" s="302"/>
      <c r="G29" s="303"/>
    </row>
    <row r="30" spans="1:9">
      <c r="A30" s="306"/>
      <c r="B30" s="299" t="s">
        <v>705</v>
      </c>
      <c r="C30" s="299"/>
      <c r="D30" s="306"/>
      <c r="E30" s="301" t="s">
        <v>719</v>
      </c>
      <c r="F30" s="302"/>
      <c r="G30" s="303"/>
    </row>
    <row r="31" spans="1:9">
      <c r="A31" s="306"/>
      <c r="B31" s="299" t="s">
        <v>706</v>
      </c>
      <c r="C31" s="299"/>
      <c r="D31" s="306"/>
      <c r="E31" s="301" t="s">
        <v>720</v>
      </c>
      <c r="F31" s="302"/>
      <c r="G31" s="303"/>
    </row>
    <row r="32" spans="1:9">
      <c r="A32" s="306"/>
      <c r="B32" s="334" t="s">
        <v>707</v>
      </c>
      <c r="C32" s="334"/>
      <c r="D32" s="306"/>
      <c r="E32" s="361"/>
      <c r="F32" s="362"/>
      <c r="G32" s="362"/>
    </row>
    <row r="33" spans="1:7">
      <c r="A33" s="290" t="s">
        <v>18</v>
      </c>
      <c r="B33" s="290"/>
      <c r="C33" s="290"/>
      <c r="D33" s="290"/>
      <c r="E33" s="290"/>
      <c r="F33" s="290"/>
      <c r="G33" s="290"/>
    </row>
    <row r="34" spans="1:7">
      <c r="A34" s="304" t="s">
        <v>14</v>
      </c>
      <c r="B34" s="293" t="s">
        <v>123</v>
      </c>
      <c r="C34" s="295"/>
      <c r="D34" s="304" t="s">
        <v>7</v>
      </c>
      <c r="E34" s="293" t="s">
        <v>129</v>
      </c>
      <c r="F34" s="294"/>
      <c r="G34" s="295"/>
    </row>
    <row r="35" spans="1:7">
      <c r="A35" s="305"/>
      <c r="B35" s="296"/>
      <c r="C35" s="298"/>
      <c r="D35" s="305"/>
      <c r="E35" s="296"/>
      <c r="F35" s="297"/>
      <c r="G35" s="298"/>
    </row>
    <row r="36" spans="1:7">
      <c r="A36" s="290" t="s">
        <v>23</v>
      </c>
      <c r="B36" s="290"/>
      <c r="C36" s="290"/>
      <c r="D36" s="290"/>
      <c r="E36" s="290"/>
      <c r="F36" s="290"/>
      <c r="G36" s="290"/>
    </row>
    <row r="37" spans="1:7">
      <c r="A37" s="304" t="s">
        <v>14</v>
      </c>
      <c r="B37" s="346" t="s">
        <v>708</v>
      </c>
      <c r="C37" s="346"/>
      <c r="D37" s="346"/>
      <c r="E37" s="304" t="s">
        <v>7</v>
      </c>
      <c r="F37" s="346" t="s">
        <v>721</v>
      </c>
      <c r="G37" s="346"/>
    </row>
    <row r="38" spans="1:7">
      <c r="A38" s="333"/>
      <c r="B38" s="346" t="s">
        <v>709</v>
      </c>
      <c r="C38" s="346"/>
      <c r="D38" s="346"/>
      <c r="E38" s="333"/>
      <c r="F38" s="346" t="s">
        <v>722</v>
      </c>
      <c r="G38" s="346"/>
    </row>
    <row r="39" spans="1:7">
      <c r="A39" s="333"/>
      <c r="B39" s="346" t="s">
        <v>711</v>
      </c>
      <c r="C39" s="346"/>
      <c r="D39" s="346"/>
      <c r="E39" s="333"/>
      <c r="F39" s="346" t="s">
        <v>723</v>
      </c>
      <c r="G39" s="346"/>
    </row>
    <row r="40" spans="1:7">
      <c r="A40" s="333"/>
      <c r="B40" s="346" t="s">
        <v>712</v>
      </c>
      <c r="C40" s="346"/>
      <c r="D40" s="346"/>
      <c r="E40" s="333"/>
      <c r="F40" s="346"/>
      <c r="G40" s="346"/>
    </row>
    <row r="41" spans="1:7">
      <c r="A41" s="333"/>
      <c r="B41" s="346"/>
      <c r="C41" s="346"/>
      <c r="D41" s="346"/>
      <c r="E41" s="333"/>
      <c r="F41" s="346"/>
      <c r="G41" s="346"/>
    </row>
    <row r="42" spans="1:7">
      <c r="A42" s="333"/>
      <c r="B42" s="358"/>
      <c r="C42" s="359"/>
      <c r="D42" s="360"/>
      <c r="E42" s="333"/>
      <c r="F42" s="358"/>
      <c r="G42" s="360"/>
    </row>
    <row r="43" spans="1:7">
      <c r="A43" s="305"/>
      <c r="B43" s="346"/>
      <c r="C43" s="346"/>
      <c r="D43" s="346"/>
      <c r="E43" s="305"/>
      <c r="F43" s="346"/>
      <c r="G43" s="346"/>
    </row>
    <row r="44" spans="1:7">
      <c r="A44" s="335" t="s">
        <v>701</v>
      </c>
      <c r="B44" s="335"/>
      <c r="C44" s="335"/>
      <c r="D44" s="335"/>
      <c r="E44" s="335"/>
      <c r="F44" s="335"/>
      <c r="G44" s="335"/>
    </row>
    <row r="45" spans="1:7">
      <c r="A45" s="339" t="s">
        <v>507</v>
      </c>
      <c r="B45" s="9" t="s">
        <v>19</v>
      </c>
      <c r="C45" s="9" t="s">
        <v>20</v>
      </c>
      <c r="D45" s="339" t="s">
        <v>7</v>
      </c>
      <c r="E45" s="9" t="s">
        <v>19</v>
      </c>
      <c r="F45" s="342" t="s">
        <v>20</v>
      </c>
      <c r="G45" s="343"/>
    </row>
    <row r="46" spans="1:7">
      <c r="A46" s="340"/>
      <c r="B46" s="240"/>
      <c r="C46" s="46"/>
      <c r="D46" s="340"/>
      <c r="E46" s="25">
        <v>6560</v>
      </c>
      <c r="F46" s="345" t="s">
        <v>713</v>
      </c>
      <c r="G46" s="345"/>
    </row>
    <row r="47" spans="1:7">
      <c r="A47" s="340"/>
      <c r="B47" s="266"/>
      <c r="C47" s="265"/>
      <c r="D47" s="340"/>
      <c r="E47" s="25">
        <v>6000</v>
      </c>
      <c r="F47" s="345" t="s">
        <v>714</v>
      </c>
      <c r="G47" s="345"/>
    </row>
    <row r="48" spans="1:7">
      <c r="A48" s="340"/>
      <c r="B48" s="244"/>
      <c r="C48" s="46"/>
      <c r="D48" s="340"/>
      <c r="E48" s="24"/>
      <c r="F48" s="348"/>
      <c r="G48" s="349"/>
    </row>
    <row r="49" spans="1:7">
      <c r="A49" s="340"/>
      <c r="B49" s="244"/>
      <c r="C49" s="46"/>
      <c r="D49" s="340"/>
      <c r="E49" s="24"/>
      <c r="F49" s="348"/>
      <c r="G49" s="349"/>
    </row>
    <row r="50" spans="1:7">
      <c r="A50" s="341"/>
      <c r="B50" s="242"/>
      <c r="C50" s="46"/>
      <c r="D50" s="344"/>
      <c r="E50" s="24"/>
      <c r="F50" s="348"/>
      <c r="G50" s="349"/>
    </row>
    <row r="51" spans="1:7">
      <c r="A51" s="335" t="s">
        <v>24</v>
      </c>
      <c r="B51" s="335"/>
      <c r="C51" s="335"/>
      <c r="D51" s="335"/>
      <c r="E51" s="335"/>
      <c r="F51" s="335"/>
      <c r="G51" s="335"/>
    </row>
    <row r="52" spans="1:7">
      <c r="A52" s="336"/>
      <c r="B52" s="337"/>
      <c r="C52" s="337"/>
      <c r="D52" s="337"/>
      <c r="E52" s="337"/>
      <c r="F52" s="337"/>
      <c r="G52" s="338"/>
    </row>
    <row r="56" spans="1:7">
      <c r="C56" t="s">
        <v>17</v>
      </c>
    </row>
  </sheetData>
  <mergeCells count="74">
    <mergeCell ref="A1:G1"/>
    <mergeCell ref="B2:C2"/>
    <mergeCell ref="A3:C3"/>
    <mergeCell ref="D3:D6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19"/>
    <mergeCell ref="E14:G14"/>
    <mergeCell ref="E15:G15"/>
    <mergeCell ref="E16:G16"/>
    <mergeCell ref="E17:G17"/>
    <mergeCell ref="E19:G19"/>
    <mergeCell ref="A20:A26"/>
    <mergeCell ref="E20:G20"/>
    <mergeCell ref="E21:G21"/>
    <mergeCell ref="E22:G22"/>
    <mergeCell ref="E23:G23"/>
    <mergeCell ref="E24:G24"/>
    <mergeCell ref="E25:G25"/>
    <mergeCell ref="E26:G26"/>
    <mergeCell ref="A27:G27"/>
    <mergeCell ref="A28:A32"/>
    <mergeCell ref="B28:C28"/>
    <mergeCell ref="D28:D32"/>
    <mergeCell ref="E28:G28"/>
    <mergeCell ref="B29:C29"/>
    <mergeCell ref="E29:G29"/>
    <mergeCell ref="B30:C30"/>
    <mergeCell ref="E30:G30"/>
    <mergeCell ref="B31:C31"/>
    <mergeCell ref="E31:G31"/>
    <mergeCell ref="B32:C32"/>
    <mergeCell ref="E32:G32"/>
    <mergeCell ref="A33:G33"/>
    <mergeCell ref="A34:A35"/>
    <mergeCell ref="B34:C35"/>
    <mergeCell ref="D34:D35"/>
    <mergeCell ref="E34:G35"/>
    <mergeCell ref="F42:G42"/>
    <mergeCell ref="B43:D43"/>
    <mergeCell ref="F43:G43"/>
    <mergeCell ref="A36:G36"/>
    <mergeCell ref="A37:A43"/>
    <mergeCell ref="B37:D37"/>
    <mergeCell ref="E37:E43"/>
    <mergeCell ref="F37:G37"/>
    <mergeCell ref="B38:D38"/>
    <mergeCell ref="F38:G38"/>
    <mergeCell ref="B39:D39"/>
    <mergeCell ref="F39:G39"/>
    <mergeCell ref="B40:D40"/>
    <mergeCell ref="A51:G51"/>
    <mergeCell ref="A52:G52"/>
    <mergeCell ref="F48:G48"/>
    <mergeCell ref="F49:G49"/>
    <mergeCell ref="E18:G18"/>
    <mergeCell ref="A44:G44"/>
    <mergeCell ref="A45:A50"/>
    <mergeCell ref="D45:D50"/>
    <mergeCell ref="F45:G45"/>
    <mergeCell ref="F46:G46"/>
    <mergeCell ref="F47:G47"/>
    <mergeCell ref="F50:G50"/>
    <mergeCell ref="F40:G40"/>
    <mergeCell ref="B41:D41"/>
    <mergeCell ref="F41:G41"/>
    <mergeCell ref="B42:D42"/>
  </mergeCells>
  <phoneticPr fontId="11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56"/>
  <sheetViews>
    <sheetView topLeftCell="A10" zoomScale="85" zoomScaleNormal="85" workbookViewId="0">
      <selection activeCell="E19" sqref="E19:G19"/>
    </sheetView>
  </sheetViews>
  <sheetFormatPr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9" ht="19.5">
      <c r="A1" s="312" t="s">
        <v>25</v>
      </c>
      <c r="B1" s="312"/>
      <c r="C1" s="312"/>
      <c r="D1" s="312"/>
      <c r="E1" s="312"/>
      <c r="F1" s="312"/>
      <c r="G1" s="312"/>
    </row>
    <row r="2" spans="1:9">
      <c r="A2" s="276" t="s">
        <v>27</v>
      </c>
      <c r="B2" s="313" t="s">
        <v>724</v>
      </c>
      <c r="C2" s="314"/>
      <c r="D2" s="276" t="s">
        <v>1</v>
      </c>
      <c r="E2" s="281" t="s">
        <v>760</v>
      </c>
      <c r="F2" s="272" t="s">
        <v>0</v>
      </c>
      <c r="G2" s="2"/>
    </row>
    <row r="3" spans="1:9">
      <c r="A3" s="292" t="s">
        <v>16</v>
      </c>
      <c r="B3" s="292"/>
      <c r="C3" s="292"/>
      <c r="D3" s="307" t="s">
        <v>17</v>
      </c>
      <c r="E3" s="275" t="s">
        <v>26</v>
      </c>
      <c r="F3" s="275"/>
    </row>
    <row r="4" spans="1:9">
      <c r="A4" s="276" t="s">
        <v>2</v>
      </c>
      <c r="B4" s="315"/>
      <c r="C4" s="316"/>
      <c r="D4" s="308"/>
      <c r="E4" s="318" t="s">
        <v>737</v>
      </c>
      <c r="F4" s="355"/>
      <c r="G4" s="356"/>
    </row>
    <row r="5" spans="1:9">
      <c r="A5" s="276" t="s">
        <v>3</v>
      </c>
      <c r="B5" s="317"/>
      <c r="C5" s="311"/>
      <c r="D5" s="308"/>
      <c r="E5" s="319" t="s">
        <v>738</v>
      </c>
      <c r="F5" s="351"/>
      <c r="G5" s="352"/>
    </row>
    <row r="6" spans="1:9">
      <c r="A6" s="276" t="s">
        <v>4</v>
      </c>
      <c r="B6" s="315"/>
      <c r="C6" s="316"/>
      <c r="D6" s="308"/>
      <c r="E6" s="320" t="s">
        <v>739</v>
      </c>
      <c r="F6" s="353"/>
      <c r="G6" s="354"/>
    </row>
    <row r="7" spans="1:9">
      <c r="A7" s="273" t="s">
        <v>15</v>
      </c>
      <c r="B7" s="273"/>
      <c r="C7" s="273"/>
      <c r="D7" s="7"/>
      <c r="E7" s="10"/>
      <c r="F7" s="10"/>
      <c r="G7" s="10"/>
    </row>
    <row r="8" spans="1:9">
      <c r="A8" s="318" t="s">
        <v>5</v>
      </c>
      <c r="B8" s="2"/>
      <c r="C8" s="2"/>
      <c r="D8" s="321" t="s">
        <v>6</v>
      </c>
      <c r="E8" s="277"/>
      <c r="F8" s="272"/>
      <c r="G8" s="11"/>
    </row>
    <row r="9" spans="1:9">
      <c r="A9" s="319"/>
      <c r="B9" s="2"/>
      <c r="C9" s="2"/>
      <c r="D9" s="322"/>
      <c r="E9" s="277"/>
      <c r="F9" s="272"/>
      <c r="G9" s="272"/>
    </row>
    <row r="10" spans="1:9">
      <c r="A10" s="319"/>
      <c r="B10" s="2"/>
      <c r="C10" s="2"/>
      <c r="D10" s="322"/>
      <c r="E10" s="277"/>
      <c r="F10" s="272"/>
      <c r="G10" s="272"/>
    </row>
    <row r="11" spans="1:9">
      <c r="A11" s="320"/>
      <c r="B11" s="2"/>
      <c r="C11" s="2"/>
      <c r="D11" s="323"/>
      <c r="E11" s="277"/>
      <c r="F11" s="272"/>
      <c r="G11" s="272"/>
    </row>
    <row r="12" spans="1:9">
      <c r="A12" s="273" t="s">
        <v>22</v>
      </c>
      <c r="B12" s="273"/>
      <c r="C12" s="273"/>
      <c r="D12" s="273"/>
      <c r="E12" s="7"/>
      <c r="F12" s="7"/>
      <c r="G12" s="274"/>
    </row>
    <row r="13" spans="1:9">
      <c r="A13" s="2"/>
      <c r="B13" s="272" t="s">
        <v>8</v>
      </c>
      <c r="C13" s="272" t="s">
        <v>11</v>
      </c>
      <c r="D13" s="272" t="s">
        <v>12</v>
      </c>
      <c r="E13" s="309" t="s">
        <v>13</v>
      </c>
      <c r="F13" s="310"/>
      <c r="G13" s="311"/>
    </row>
    <row r="14" spans="1:9">
      <c r="A14" s="304" t="s">
        <v>9</v>
      </c>
      <c r="B14" s="14">
        <v>0.47916666666666669</v>
      </c>
      <c r="C14" s="276" t="s">
        <v>726</v>
      </c>
      <c r="D14" s="276">
        <v>8</v>
      </c>
      <c r="E14" s="363"/>
      <c r="F14" s="364"/>
      <c r="G14" s="365"/>
    </row>
    <row r="15" spans="1:9">
      <c r="A15" s="333"/>
      <c r="B15" s="14">
        <v>0.5</v>
      </c>
      <c r="C15" s="276" t="s">
        <v>725</v>
      </c>
      <c r="D15" s="276">
        <v>5</v>
      </c>
      <c r="E15" s="363"/>
      <c r="F15" s="364"/>
      <c r="G15" s="365"/>
      <c r="I15" s="229"/>
    </row>
    <row r="16" spans="1:9">
      <c r="A16" s="333"/>
      <c r="B16" s="14"/>
      <c r="C16" s="276"/>
      <c r="D16" s="276"/>
      <c r="E16" s="363"/>
      <c r="F16" s="364"/>
      <c r="G16" s="365"/>
    </row>
    <row r="17" spans="1:9">
      <c r="A17" s="333"/>
      <c r="B17" s="14"/>
      <c r="C17" s="276"/>
      <c r="D17" s="276"/>
      <c r="E17" s="363"/>
      <c r="F17" s="364"/>
      <c r="G17" s="365"/>
      <c r="I17" s="229"/>
    </row>
    <row r="18" spans="1:9">
      <c r="A18" s="333"/>
      <c r="B18" s="14"/>
      <c r="C18" s="276"/>
      <c r="D18" s="276"/>
      <c r="E18" s="363"/>
      <c r="F18" s="364"/>
      <c r="G18" s="365"/>
    </row>
    <row r="19" spans="1:9">
      <c r="A19" s="305"/>
      <c r="B19" s="125"/>
      <c r="C19" s="276"/>
      <c r="D19" s="276"/>
      <c r="E19" s="363"/>
      <c r="F19" s="364"/>
      <c r="G19" s="365"/>
    </row>
    <row r="20" spans="1:9">
      <c r="A20" s="306" t="s">
        <v>10</v>
      </c>
      <c r="B20" s="14">
        <v>0.27083333333333331</v>
      </c>
      <c r="C20" s="276" t="s">
        <v>727</v>
      </c>
      <c r="D20" s="276">
        <v>4</v>
      </c>
      <c r="E20" s="366"/>
      <c r="F20" s="366"/>
      <c r="G20" s="366"/>
    </row>
    <row r="21" spans="1:9">
      <c r="A21" s="306"/>
      <c r="B21" s="14">
        <v>0.29166666666666669</v>
      </c>
      <c r="C21" s="276" t="s">
        <v>728</v>
      </c>
      <c r="D21" s="276">
        <v>2</v>
      </c>
      <c r="E21" s="366"/>
      <c r="F21" s="366"/>
      <c r="G21" s="366"/>
    </row>
    <row r="22" spans="1:9">
      <c r="A22" s="306"/>
      <c r="B22" s="14"/>
      <c r="C22" s="276"/>
      <c r="D22" s="276"/>
      <c r="E22" s="363"/>
      <c r="F22" s="364"/>
      <c r="G22" s="365"/>
    </row>
    <row r="23" spans="1:9">
      <c r="A23" s="306"/>
      <c r="B23" s="14"/>
      <c r="C23" s="276"/>
      <c r="D23" s="276"/>
      <c r="E23" s="363"/>
      <c r="F23" s="364"/>
      <c r="G23" s="365"/>
    </row>
    <row r="24" spans="1:9">
      <c r="A24" s="306"/>
      <c r="B24" s="14"/>
      <c r="C24" s="276"/>
      <c r="D24" s="276"/>
      <c r="E24" s="363"/>
      <c r="F24" s="364"/>
      <c r="G24" s="365"/>
    </row>
    <row r="25" spans="1:9">
      <c r="A25" s="306"/>
      <c r="B25" s="14"/>
      <c r="C25" s="276"/>
      <c r="D25" s="276"/>
      <c r="E25" s="366"/>
      <c r="F25" s="366"/>
      <c r="G25" s="366"/>
    </row>
    <row r="26" spans="1:9">
      <c r="A26" s="306"/>
      <c r="B26" s="276"/>
      <c r="C26" s="276"/>
      <c r="D26" s="276"/>
      <c r="E26" s="366"/>
      <c r="F26" s="366"/>
      <c r="G26" s="366"/>
    </row>
    <row r="27" spans="1:9">
      <c r="A27" s="292" t="s">
        <v>21</v>
      </c>
      <c r="B27" s="292"/>
      <c r="C27" s="292"/>
      <c r="D27" s="292"/>
      <c r="E27" s="292"/>
      <c r="F27" s="292"/>
      <c r="G27" s="292"/>
    </row>
    <row r="28" spans="1:9">
      <c r="A28" s="306" t="s">
        <v>14</v>
      </c>
      <c r="B28" s="299" t="s">
        <v>729</v>
      </c>
      <c r="C28" s="299"/>
      <c r="D28" s="306" t="s">
        <v>7</v>
      </c>
      <c r="E28" s="293"/>
      <c r="F28" s="294"/>
      <c r="G28" s="295"/>
    </row>
    <row r="29" spans="1:9">
      <c r="A29" s="306"/>
      <c r="B29" s="357"/>
      <c r="C29" s="357"/>
      <c r="D29" s="306"/>
      <c r="E29" s="301"/>
      <c r="F29" s="302"/>
      <c r="G29" s="303"/>
    </row>
    <row r="30" spans="1:9">
      <c r="A30" s="306"/>
      <c r="B30" s="357"/>
      <c r="C30" s="357"/>
      <c r="D30" s="306"/>
      <c r="E30" s="301"/>
      <c r="F30" s="302"/>
      <c r="G30" s="303"/>
    </row>
    <row r="31" spans="1:9">
      <c r="A31" s="306"/>
      <c r="B31" s="357"/>
      <c r="C31" s="357"/>
      <c r="D31" s="306"/>
      <c r="E31" s="301"/>
      <c r="F31" s="302"/>
      <c r="G31" s="303"/>
    </row>
    <row r="32" spans="1:9">
      <c r="A32" s="306"/>
      <c r="B32" s="367"/>
      <c r="C32" s="367"/>
      <c r="D32" s="306"/>
      <c r="E32" s="361"/>
      <c r="F32" s="362"/>
      <c r="G32" s="362"/>
    </row>
    <row r="33" spans="1:7">
      <c r="A33" s="290" t="s">
        <v>18</v>
      </c>
      <c r="B33" s="290"/>
      <c r="C33" s="290"/>
      <c r="D33" s="290"/>
      <c r="E33" s="290"/>
      <c r="F33" s="290"/>
      <c r="G33" s="290"/>
    </row>
    <row r="34" spans="1:7">
      <c r="A34" s="304" t="s">
        <v>14</v>
      </c>
      <c r="B34" s="293" t="s">
        <v>123</v>
      </c>
      <c r="C34" s="295"/>
      <c r="D34" s="304" t="s">
        <v>7</v>
      </c>
      <c r="E34" s="293" t="s">
        <v>129</v>
      </c>
      <c r="F34" s="294"/>
      <c r="G34" s="295"/>
    </row>
    <row r="35" spans="1:7">
      <c r="A35" s="305"/>
      <c r="B35" s="296"/>
      <c r="C35" s="298"/>
      <c r="D35" s="305"/>
      <c r="E35" s="296"/>
      <c r="F35" s="297"/>
      <c r="G35" s="298"/>
    </row>
    <row r="36" spans="1:7">
      <c r="A36" s="290" t="s">
        <v>23</v>
      </c>
      <c r="B36" s="290"/>
      <c r="C36" s="290"/>
      <c r="D36" s="290"/>
      <c r="E36" s="290"/>
      <c r="F36" s="290"/>
      <c r="G36" s="290"/>
    </row>
    <row r="37" spans="1:7">
      <c r="A37" s="304" t="s">
        <v>14</v>
      </c>
      <c r="B37" s="346" t="s">
        <v>730</v>
      </c>
      <c r="C37" s="346"/>
      <c r="D37" s="346"/>
      <c r="E37" s="304" t="s">
        <v>7</v>
      </c>
      <c r="F37" s="346"/>
      <c r="G37" s="346"/>
    </row>
    <row r="38" spans="1:7">
      <c r="A38" s="333"/>
      <c r="B38" s="346" t="s">
        <v>731</v>
      </c>
      <c r="C38" s="346"/>
      <c r="D38" s="346"/>
      <c r="E38" s="333"/>
      <c r="F38" s="346"/>
      <c r="G38" s="346"/>
    </row>
    <row r="39" spans="1:7">
      <c r="A39" s="333"/>
      <c r="B39" s="346" t="s">
        <v>732</v>
      </c>
      <c r="C39" s="346"/>
      <c r="D39" s="346"/>
      <c r="E39" s="333"/>
      <c r="F39" s="346"/>
      <c r="G39" s="346"/>
    </row>
    <row r="40" spans="1:7">
      <c r="A40" s="333"/>
      <c r="B40" s="346" t="s">
        <v>733</v>
      </c>
      <c r="C40" s="346"/>
      <c r="D40" s="346"/>
      <c r="E40" s="333"/>
      <c r="F40" s="346"/>
      <c r="G40" s="346"/>
    </row>
    <row r="41" spans="1:7">
      <c r="A41" s="333"/>
      <c r="B41" s="346"/>
      <c r="C41" s="346"/>
      <c r="D41" s="346"/>
      <c r="E41" s="333"/>
      <c r="F41" s="346"/>
      <c r="G41" s="346"/>
    </row>
    <row r="42" spans="1:7">
      <c r="A42" s="333"/>
      <c r="B42" s="358"/>
      <c r="C42" s="359"/>
      <c r="D42" s="360"/>
      <c r="E42" s="333"/>
      <c r="F42" s="358"/>
      <c r="G42" s="360"/>
    </row>
    <row r="43" spans="1:7">
      <c r="A43" s="305"/>
      <c r="B43" s="346"/>
      <c r="C43" s="346"/>
      <c r="D43" s="346"/>
      <c r="E43" s="305"/>
      <c r="F43" s="346"/>
      <c r="G43" s="346"/>
    </row>
    <row r="44" spans="1:7">
      <c r="A44" s="335" t="s">
        <v>734</v>
      </c>
      <c r="B44" s="335"/>
      <c r="C44" s="335"/>
      <c r="D44" s="335"/>
      <c r="E44" s="335"/>
      <c r="F44" s="335"/>
      <c r="G44" s="335"/>
    </row>
    <row r="45" spans="1:7">
      <c r="A45" s="339" t="s">
        <v>507</v>
      </c>
      <c r="B45" s="9" t="s">
        <v>19</v>
      </c>
      <c r="C45" s="9" t="s">
        <v>20</v>
      </c>
      <c r="D45" s="339" t="s">
        <v>7</v>
      </c>
      <c r="E45" s="9" t="s">
        <v>19</v>
      </c>
      <c r="F45" s="342" t="s">
        <v>20</v>
      </c>
      <c r="G45" s="343"/>
    </row>
    <row r="46" spans="1:7">
      <c r="A46" s="340"/>
      <c r="B46" s="240">
        <v>2600</v>
      </c>
      <c r="C46" s="46" t="s">
        <v>735</v>
      </c>
      <c r="D46" s="340"/>
      <c r="E46" s="25"/>
      <c r="F46" s="345"/>
      <c r="G46" s="345"/>
    </row>
    <row r="47" spans="1:7">
      <c r="A47" s="340"/>
      <c r="B47" s="266"/>
      <c r="C47" s="265"/>
      <c r="D47" s="340"/>
      <c r="E47" s="25"/>
      <c r="F47" s="345"/>
      <c r="G47" s="345"/>
    </row>
    <row r="48" spans="1:7">
      <c r="A48" s="340"/>
      <c r="B48" s="244"/>
      <c r="C48" s="46"/>
      <c r="D48" s="340"/>
      <c r="E48" s="24"/>
      <c r="F48" s="348"/>
      <c r="G48" s="349"/>
    </row>
    <row r="49" spans="1:7">
      <c r="A49" s="340"/>
      <c r="B49" s="244"/>
      <c r="C49" s="46"/>
      <c r="D49" s="340"/>
      <c r="E49" s="24"/>
      <c r="F49" s="348"/>
      <c r="G49" s="349"/>
    </row>
    <row r="50" spans="1:7">
      <c r="A50" s="341"/>
      <c r="B50" s="242"/>
      <c r="C50" s="46"/>
      <c r="D50" s="344"/>
      <c r="E50" s="24"/>
      <c r="F50" s="348"/>
      <c r="G50" s="349"/>
    </row>
    <row r="51" spans="1:7">
      <c r="A51" s="335" t="s">
        <v>24</v>
      </c>
      <c r="B51" s="335"/>
      <c r="C51" s="335"/>
      <c r="D51" s="335"/>
      <c r="E51" s="335"/>
      <c r="F51" s="335"/>
      <c r="G51" s="335"/>
    </row>
    <row r="52" spans="1:7">
      <c r="A52" s="336"/>
      <c r="B52" s="337"/>
      <c r="C52" s="337"/>
      <c r="D52" s="337"/>
      <c r="E52" s="337"/>
      <c r="F52" s="337"/>
      <c r="G52" s="338"/>
    </row>
    <row r="56" spans="1:7">
      <c r="C56" t="s">
        <v>17</v>
      </c>
    </row>
  </sheetData>
  <mergeCells count="74">
    <mergeCell ref="F42:G42"/>
    <mergeCell ref="A51:G51"/>
    <mergeCell ref="A52:G52"/>
    <mergeCell ref="A44:G44"/>
    <mergeCell ref="A45:A50"/>
    <mergeCell ref="D45:D50"/>
    <mergeCell ref="F45:G45"/>
    <mergeCell ref="F46:G46"/>
    <mergeCell ref="F47:G47"/>
    <mergeCell ref="F48:G48"/>
    <mergeCell ref="F49:G49"/>
    <mergeCell ref="F50:G50"/>
    <mergeCell ref="B43:D43"/>
    <mergeCell ref="F43:G43"/>
    <mergeCell ref="A36:G36"/>
    <mergeCell ref="A37:A43"/>
    <mergeCell ref="B37:D37"/>
    <mergeCell ref="E37:E43"/>
    <mergeCell ref="F37:G37"/>
    <mergeCell ref="B38:D38"/>
    <mergeCell ref="F38:G38"/>
    <mergeCell ref="B39:D39"/>
    <mergeCell ref="F39:G39"/>
    <mergeCell ref="B40:D40"/>
    <mergeCell ref="F40:G40"/>
    <mergeCell ref="B41:D41"/>
    <mergeCell ref="F41:G41"/>
    <mergeCell ref="B42:D42"/>
    <mergeCell ref="A33:G33"/>
    <mergeCell ref="A34:A35"/>
    <mergeCell ref="B34:C35"/>
    <mergeCell ref="D34:D35"/>
    <mergeCell ref="E34:G35"/>
    <mergeCell ref="A27:G27"/>
    <mergeCell ref="A28:A32"/>
    <mergeCell ref="B28:C28"/>
    <mergeCell ref="D28:D32"/>
    <mergeCell ref="E28:G28"/>
    <mergeCell ref="B29:C29"/>
    <mergeCell ref="E29:G29"/>
    <mergeCell ref="B30:C30"/>
    <mergeCell ref="E30:G30"/>
    <mergeCell ref="B31:C31"/>
    <mergeCell ref="E31:G31"/>
    <mergeCell ref="B32:C32"/>
    <mergeCell ref="E32:G32"/>
    <mergeCell ref="A20:A26"/>
    <mergeCell ref="E20:G20"/>
    <mergeCell ref="E21:G21"/>
    <mergeCell ref="E22:G22"/>
    <mergeCell ref="E23:G23"/>
    <mergeCell ref="E24:G24"/>
    <mergeCell ref="E25:G25"/>
    <mergeCell ref="E26:G26"/>
    <mergeCell ref="A8:A11"/>
    <mergeCell ref="D8:D11"/>
    <mergeCell ref="E13:G13"/>
    <mergeCell ref="A14:A19"/>
    <mergeCell ref="E14:G14"/>
    <mergeCell ref="E15:G15"/>
    <mergeCell ref="E16:G16"/>
    <mergeCell ref="E17:G17"/>
    <mergeCell ref="E18:G18"/>
    <mergeCell ref="E19:G19"/>
    <mergeCell ref="A1:G1"/>
    <mergeCell ref="B2:C2"/>
    <mergeCell ref="A3:C3"/>
    <mergeCell ref="D3:D6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I56"/>
  <sheetViews>
    <sheetView topLeftCell="A13" zoomScale="85" zoomScaleNormal="85" workbookViewId="0">
      <selection activeCell="F43" sqref="F43:G43"/>
    </sheetView>
  </sheetViews>
  <sheetFormatPr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9" ht="19.5">
      <c r="A1" s="312" t="s">
        <v>25</v>
      </c>
      <c r="B1" s="312"/>
      <c r="C1" s="312"/>
      <c r="D1" s="312"/>
      <c r="E1" s="312"/>
      <c r="F1" s="312"/>
      <c r="G1" s="312"/>
    </row>
    <row r="2" spans="1:9">
      <c r="A2" s="281" t="s">
        <v>27</v>
      </c>
      <c r="B2" s="313" t="s">
        <v>736</v>
      </c>
      <c r="C2" s="314"/>
      <c r="D2" s="281" t="s">
        <v>1</v>
      </c>
      <c r="E2" s="281" t="s">
        <v>360</v>
      </c>
      <c r="F2" s="279" t="s">
        <v>0</v>
      </c>
      <c r="G2" s="2"/>
    </row>
    <row r="3" spans="1:9">
      <c r="A3" s="292" t="s">
        <v>16</v>
      </c>
      <c r="B3" s="292"/>
      <c r="C3" s="292"/>
      <c r="D3" s="307" t="s">
        <v>17</v>
      </c>
      <c r="E3" s="280" t="s">
        <v>26</v>
      </c>
      <c r="F3" s="280"/>
    </row>
    <row r="4" spans="1:9">
      <c r="A4" s="281" t="s">
        <v>2</v>
      </c>
      <c r="B4" s="315">
        <v>1246590</v>
      </c>
      <c r="C4" s="316"/>
      <c r="D4" s="308"/>
      <c r="E4" s="318" t="s">
        <v>737</v>
      </c>
      <c r="F4" s="355"/>
      <c r="G4" s="356"/>
    </row>
    <row r="5" spans="1:9">
      <c r="A5" s="281" t="s">
        <v>3</v>
      </c>
      <c r="B5" s="317">
        <f>B6-B4</f>
        <v>1327450</v>
      </c>
      <c r="C5" s="311"/>
      <c r="D5" s="308"/>
      <c r="E5" s="319" t="s">
        <v>738</v>
      </c>
      <c r="F5" s="351"/>
      <c r="G5" s="352"/>
    </row>
    <row r="6" spans="1:9">
      <c r="A6" s="281" t="s">
        <v>4</v>
      </c>
      <c r="B6" s="315">
        <f>2101590+472450</f>
        <v>2574040</v>
      </c>
      <c r="C6" s="316"/>
      <c r="D6" s="308"/>
      <c r="E6" s="320" t="s">
        <v>739</v>
      </c>
      <c r="F6" s="353"/>
      <c r="G6" s="354"/>
    </row>
    <row r="7" spans="1:9">
      <c r="A7" s="278" t="s">
        <v>15</v>
      </c>
      <c r="B7" s="278"/>
      <c r="C7" s="278"/>
      <c r="D7" s="7"/>
      <c r="E7" s="10"/>
      <c r="F7" s="10"/>
      <c r="G7" s="10"/>
    </row>
    <row r="8" spans="1:9">
      <c r="A8" s="318" t="s">
        <v>5</v>
      </c>
      <c r="B8" s="2" t="s">
        <v>761</v>
      </c>
      <c r="C8" s="2">
        <v>7</v>
      </c>
      <c r="D8" s="321" t="s">
        <v>6</v>
      </c>
      <c r="E8" s="283" t="s">
        <v>740</v>
      </c>
      <c r="F8" s="279"/>
      <c r="G8" s="11"/>
    </row>
    <row r="9" spans="1:9">
      <c r="A9" s="319"/>
      <c r="B9" s="2" t="s">
        <v>211</v>
      </c>
      <c r="C9" s="2">
        <v>6</v>
      </c>
      <c r="D9" s="322"/>
      <c r="E9" s="283" t="s">
        <v>353</v>
      </c>
      <c r="F9" s="279"/>
      <c r="G9" s="279"/>
    </row>
    <row r="10" spans="1:9">
      <c r="A10" s="319"/>
      <c r="B10" s="2" t="s">
        <v>762</v>
      </c>
      <c r="C10" s="2">
        <v>6</v>
      </c>
      <c r="D10" s="322"/>
      <c r="E10" s="283" t="s">
        <v>742</v>
      </c>
      <c r="F10" s="279"/>
      <c r="G10" s="279"/>
    </row>
    <row r="11" spans="1:9">
      <c r="A11" s="320"/>
      <c r="B11" s="2" t="s">
        <v>763</v>
      </c>
      <c r="C11" s="2">
        <v>4</v>
      </c>
      <c r="D11" s="323"/>
      <c r="E11" s="283"/>
      <c r="F11" s="279"/>
      <c r="G11" s="279"/>
    </row>
    <row r="12" spans="1:9">
      <c r="A12" s="278" t="s">
        <v>22</v>
      </c>
      <c r="B12" s="278"/>
      <c r="C12" s="278"/>
      <c r="D12" s="278"/>
      <c r="E12" s="7"/>
      <c r="F12" s="7"/>
      <c r="G12" s="282"/>
    </row>
    <row r="13" spans="1:9">
      <c r="A13" s="2"/>
      <c r="B13" s="279" t="s">
        <v>8</v>
      </c>
      <c r="C13" s="279" t="s">
        <v>11</v>
      </c>
      <c r="D13" s="279" t="s">
        <v>12</v>
      </c>
      <c r="E13" s="309" t="s">
        <v>13</v>
      </c>
      <c r="F13" s="310"/>
      <c r="G13" s="311"/>
    </row>
    <row r="14" spans="1:9">
      <c r="A14" s="304" t="s">
        <v>9</v>
      </c>
      <c r="B14" s="14">
        <v>0.5</v>
      </c>
      <c r="C14" s="281" t="s">
        <v>743</v>
      </c>
      <c r="D14" s="281">
        <v>3</v>
      </c>
      <c r="E14" s="363"/>
      <c r="F14" s="364"/>
      <c r="G14" s="365"/>
    </row>
    <row r="15" spans="1:9">
      <c r="A15" s="333"/>
      <c r="B15" s="14">
        <v>0.4861111111111111</v>
      </c>
      <c r="C15" s="281" t="s">
        <v>744</v>
      </c>
      <c r="D15" s="281">
        <v>10</v>
      </c>
      <c r="E15" s="363"/>
      <c r="F15" s="364"/>
      <c r="G15" s="365"/>
      <c r="I15" s="229"/>
    </row>
    <row r="16" spans="1:9">
      <c r="A16" s="333"/>
      <c r="B16" s="14">
        <v>0.47916666666666669</v>
      </c>
      <c r="C16" s="281" t="s">
        <v>745</v>
      </c>
      <c r="D16" s="281">
        <v>3</v>
      </c>
      <c r="E16" s="363"/>
      <c r="F16" s="364"/>
      <c r="G16" s="365"/>
    </row>
    <row r="17" spans="1:9">
      <c r="A17" s="333"/>
      <c r="B17" s="14">
        <v>4.1666666666666664E-2</v>
      </c>
      <c r="C17" s="281" t="s">
        <v>746</v>
      </c>
      <c r="D17" s="281">
        <v>6</v>
      </c>
      <c r="E17" s="363"/>
      <c r="F17" s="364"/>
      <c r="G17" s="365"/>
      <c r="I17" s="229"/>
    </row>
    <row r="18" spans="1:9">
      <c r="A18" s="333"/>
      <c r="B18" s="14">
        <v>0.49305555555555558</v>
      </c>
      <c r="C18" s="281" t="s">
        <v>747</v>
      </c>
      <c r="D18" s="281">
        <v>4</v>
      </c>
      <c r="E18" s="363"/>
      <c r="F18" s="364"/>
      <c r="G18" s="365"/>
    </row>
    <row r="19" spans="1:9">
      <c r="A19" s="305"/>
      <c r="B19" s="14">
        <v>0.5</v>
      </c>
      <c r="C19" s="281" t="s">
        <v>748</v>
      </c>
      <c r="D19" s="281">
        <v>2</v>
      </c>
      <c r="E19" s="363"/>
      <c r="F19" s="364"/>
      <c r="G19" s="365"/>
    </row>
    <row r="20" spans="1:9">
      <c r="A20" s="306" t="s">
        <v>10</v>
      </c>
      <c r="B20" s="14">
        <v>0.25</v>
      </c>
      <c r="C20" s="281" t="s">
        <v>749</v>
      </c>
      <c r="D20" s="281">
        <v>8</v>
      </c>
      <c r="E20" s="366"/>
      <c r="F20" s="366"/>
      <c r="G20" s="366"/>
    </row>
    <row r="21" spans="1:9">
      <c r="A21" s="306"/>
      <c r="B21" s="14"/>
      <c r="C21" s="281"/>
      <c r="D21" s="281"/>
      <c r="E21" s="366"/>
      <c r="F21" s="366"/>
      <c r="G21" s="366"/>
    </row>
    <row r="22" spans="1:9">
      <c r="A22" s="306"/>
      <c r="B22" s="14"/>
      <c r="C22" s="281"/>
      <c r="D22" s="281"/>
      <c r="E22" s="363"/>
      <c r="F22" s="364"/>
      <c r="G22" s="365"/>
    </row>
    <row r="23" spans="1:9">
      <c r="A23" s="306"/>
      <c r="B23" s="14"/>
      <c r="C23" s="281"/>
      <c r="D23" s="281"/>
      <c r="E23" s="363"/>
      <c r="F23" s="364"/>
      <c r="G23" s="365"/>
    </row>
    <row r="24" spans="1:9">
      <c r="A24" s="306"/>
      <c r="B24" s="14"/>
      <c r="C24" s="281"/>
      <c r="D24" s="281"/>
      <c r="E24" s="363"/>
      <c r="F24" s="364"/>
      <c r="G24" s="365"/>
    </row>
    <row r="25" spans="1:9">
      <c r="A25" s="306"/>
      <c r="B25" s="14"/>
      <c r="C25" s="281"/>
      <c r="D25" s="281"/>
      <c r="E25" s="366"/>
      <c r="F25" s="366"/>
      <c r="G25" s="366"/>
    </row>
    <row r="26" spans="1:9">
      <c r="A26" s="306"/>
      <c r="B26" s="281"/>
      <c r="C26" s="281"/>
      <c r="D26" s="281"/>
      <c r="E26" s="366"/>
      <c r="F26" s="366"/>
      <c r="G26" s="366"/>
    </row>
    <row r="27" spans="1:9">
      <c r="A27" s="292" t="s">
        <v>21</v>
      </c>
      <c r="B27" s="292"/>
      <c r="C27" s="292"/>
      <c r="D27" s="292"/>
      <c r="E27" s="292"/>
      <c r="F27" s="292"/>
      <c r="G27" s="292"/>
    </row>
    <row r="28" spans="1:9">
      <c r="A28" s="306" t="s">
        <v>14</v>
      </c>
      <c r="B28" s="299" t="s">
        <v>750</v>
      </c>
      <c r="C28" s="299"/>
      <c r="D28" s="306" t="s">
        <v>7</v>
      </c>
      <c r="E28" s="293" t="s">
        <v>764</v>
      </c>
      <c r="F28" s="294"/>
      <c r="G28" s="295"/>
    </row>
    <row r="29" spans="1:9">
      <c r="A29" s="306"/>
      <c r="B29" s="299" t="s">
        <v>751</v>
      </c>
      <c r="C29" s="299"/>
      <c r="D29" s="306"/>
      <c r="E29" s="301" t="s">
        <v>765</v>
      </c>
      <c r="F29" s="302"/>
      <c r="G29" s="303"/>
    </row>
    <row r="30" spans="1:9">
      <c r="A30" s="306"/>
      <c r="B30" s="299" t="s">
        <v>752</v>
      </c>
      <c r="C30" s="299"/>
      <c r="D30" s="306"/>
      <c r="E30" s="301" t="s">
        <v>766</v>
      </c>
      <c r="F30" s="302"/>
      <c r="G30" s="303"/>
    </row>
    <row r="31" spans="1:9">
      <c r="A31" s="306"/>
      <c r="B31" s="299" t="s">
        <v>255</v>
      </c>
      <c r="C31" s="299"/>
      <c r="D31" s="306"/>
      <c r="E31" s="301" t="s">
        <v>767</v>
      </c>
      <c r="F31" s="302"/>
      <c r="G31" s="303"/>
    </row>
    <row r="32" spans="1:9">
      <c r="A32" s="306"/>
      <c r="B32" s="367"/>
      <c r="C32" s="367"/>
      <c r="D32" s="306"/>
      <c r="E32" s="361" t="s">
        <v>768</v>
      </c>
      <c r="F32" s="362"/>
      <c r="G32" s="362"/>
    </row>
    <row r="33" spans="1:7">
      <c r="A33" s="290" t="s">
        <v>18</v>
      </c>
      <c r="B33" s="290"/>
      <c r="C33" s="290"/>
      <c r="D33" s="290"/>
      <c r="E33" s="290"/>
      <c r="F33" s="290"/>
      <c r="G33" s="290"/>
    </row>
    <row r="34" spans="1:7">
      <c r="A34" s="304" t="s">
        <v>14</v>
      </c>
      <c r="B34" s="293" t="s">
        <v>123</v>
      </c>
      <c r="C34" s="295"/>
      <c r="D34" s="304" t="s">
        <v>7</v>
      </c>
      <c r="E34" s="293" t="s">
        <v>467</v>
      </c>
      <c r="F34" s="294"/>
      <c r="G34" s="295"/>
    </row>
    <row r="35" spans="1:7">
      <c r="A35" s="305"/>
      <c r="B35" s="296"/>
      <c r="C35" s="298"/>
      <c r="D35" s="305"/>
      <c r="E35" s="296"/>
      <c r="F35" s="297"/>
      <c r="G35" s="298"/>
    </row>
    <row r="36" spans="1:7">
      <c r="A36" s="290" t="s">
        <v>23</v>
      </c>
      <c r="B36" s="290"/>
      <c r="C36" s="290"/>
      <c r="D36" s="290"/>
      <c r="E36" s="290"/>
      <c r="F36" s="290"/>
      <c r="G36" s="290"/>
    </row>
    <row r="37" spans="1:7">
      <c r="A37" s="304" t="s">
        <v>14</v>
      </c>
      <c r="B37" s="346" t="s">
        <v>753</v>
      </c>
      <c r="C37" s="346"/>
      <c r="D37" s="346"/>
      <c r="E37" s="304" t="s">
        <v>7</v>
      </c>
      <c r="F37" s="346" t="s">
        <v>769</v>
      </c>
      <c r="G37" s="346"/>
    </row>
    <row r="38" spans="1:7">
      <c r="A38" s="333"/>
      <c r="B38" s="346" t="s">
        <v>754</v>
      </c>
      <c r="C38" s="346"/>
      <c r="D38" s="346"/>
      <c r="E38" s="333"/>
      <c r="F38" s="346" t="s">
        <v>770</v>
      </c>
      <c r="G38" s="346"/>
    </row>
    <row r="39" spans="1:7">
      <c r="A39" s="333"/>
      <c r="B39" s="346" t="s">
        <v>755</v>
      </c>
      <c r="C39" s="346"/>
      <c r="D39" s="346"/>
      <c r="E39" s="333"/>
      <c r="F39" s="346" t="s">
        <v>771</v>
      </c>
      <c r="G39" s="346"/>
    </row>
    <row r="40" spans="1:7">
      <c r="A40" s="333"/>
      <c r="B40" s="346" t="s">
        <v>756</v>
      </c>
      <c r="C40" s="346"/>
      <c r="D40" s="346"/>
      <c r="E40" s="333"/>
      <c r="F40" s="346" t="s">
        <v>772</v>
      </c>
      <c r="G40" s="346"/>
    </row>
    <row r="41" spans="1:7">
      <c r="A41" s="333"/>
      <c r="B41" s="346" t="s">
        <v>757</v>
      </c>
      <c r="C41" s="346"/>
      <c r="D41" s="346"/>
      <c r="E41" s="333"/>
      <c r="F41" s="346" t="s">
        <v>218</v>
      </c>
      <c r="G41" s="346"/>
    </row>
    <row r="42" spans="1:7">
      <c r="A42" s="333"/>
      <c r="B42" s="358"/>
      <c r="C42" s="359"/>
      <c r="D42" s="360"/>
      <c r="E42" s="333"/>
      <c r="F42" s="358" t="s">
        <v>773</v>
      </c>
      <c r="G42" s="360"/>
    </row>
    <row r="43" spans="1:7">
      <c r="A43" s="305"/>
      <c r="B43" s="346"/>
      <c r="C43" s="346"/>
      <c r="D43" s="346"/>
      <c r="E43" s="305"/>
      <c r="F43" s="346" t="s">
        <v>774</v>
      </c>
      <c r="G43" s="346"/>
    </row>
    <row r="44" spans="1:7">
      <c r="A44" s="335" t="s">
        <v>758</v>
      </c>
      <c r="B44" s="335"/>
      <c r="C44" s="335"/>
      <c r="D44" s="335"/>
      <c r="E44" s="335"/>
      <c r="F44" s="335"/>
      <c r="G44" s="335"/>
    </row>
    <row r="45" spans="1:7">
      <c r="A45" s="339" t="s">
        <v>507</v>
      </c>
      <c r="B45" s="9" t="s">
        <v>19</v>
      </c>
      <c r="C45" s="9" t="s">
        <v>20</v>
      </c>
      <c r="D45" s="339" t="s">
        <v>7</v>
      </c>
      <c r="E45" s="9" t="s">
        <v>19</v>
      </c>
      <c r="F45" s="342" t="s">
        <v>20</v>
      </c>
      <c r="G45" s="343"/>
    </row>
    <row r="46" spans="1:7">
      <c r="A46" s="340"/>
      <c r="B46" s="240">
        <v>4200</v>
      </c>
      <c r="C46" s="46" t="s">
        <v>166</v>
      </c>
      <c r="D46" s="340"/>
      <c r="E46" s="25"/>
      <c r="F46" s="345"/>
      <c r="G46" s="345"/>
    </row>
    <row r="47" spans="1:7">
      <c r="A47" s="340"/>
      <c r="B47" s="266">
        <v>5000</v>
      </c>
      <c r="C47" s="265" t="s">
        <v>759</v>
      </c>
      <c r="D47" s="340"/>
      <c r="E47" s="25"/>
      <c r="F47" s="345"/>
      <c r="G47" s="345"/>
    </row>
    <row r="48" spans="1:7">
      <c r="A48" s="340"/>
      <c r="B48" s="244"/>
      <c r="C48" s="46"/>
      <c r="D48" s="340"/>
      <c r="E48" s="24"/>
      <c r="F48" s="348"/>
      <c r="G48" s="349"/>
    </row>
    <row r="49" spans="1:7">
      <c r="A49" s="340"/>
      <c r="B49" s="244"/>
      <c r="C49" s="46"/>
      <c r="D49" s="340"/>
      <c r="E49" s="24"/>
      <c r="F49" s="348"/>
      <c r="G49" s="349"/>
    </row>
    <row r="50" spans="1:7">
      <c r="A50" s="341"/>
      <c r="B50" s="242"/>
      <c r="C50" s="46"/>
      <c r="D50" s="344"/>
      <c r="E50" s="24"/>
      <c r="F50" s="348"/>
      <c r="G50" s="349"/>
    </row>
    <row r="51" spans="1:7">
      <c r="A51" s="335" t="s">
        <v>24</v>
      </c>
      <c r="B51" s="335"/>
      <c r="C51" s="335"/>
      <c r="D51" s="335"/>
      <c r="E51" s="335"/>
      <c r="F51" s="335"/>
      <c r="G51" s="335"/>
    </row>
    <row r="52" spans="1:7">
      <c r="A52" s="336"/>
      <c r="B52" s="337"/>
      <c r="C52" s="337"/>
      <c r="D52" s="337"/>
      <c r="E52" s="337"/>
      <c r="F52" s="337"/>
      <c r="G52" s="338"/>
    </row>
    <row r="56" spans="1:7">
      <c r="C56" t="s">
        <v>17</v>
      </c>
    </row>
  </sheetData>
  <mergeCells count="74">
    <mergeCell ref="A1:G1"/>
    <mergeCell ref="B2:C2"/>
    <mergeCell ref="A3:C3"/>
    <mergeCell ref="D3:D6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19"/>
    <mergeCell ref="E14:G14"/>
    <mergeCell ref="E15:G15"/>
    <mergeCell ref="E16:G16"/>
    <mergeCell ref="E17:G17"/>
    <mergeCell ref="E18:G18"/>
    <mergeCell ref="E19:G19"/>
    <mergeCell ref="A20:A26"/>
    <mergeCell ref="E20:G20"/>
    <mergeCell ref="E21:G21"/>
    <mergeCell ref="E22:G22"/>
    <mergeCell ref="E23:G23"/>
    <mergeCell ref="E24:G24"/>
    <mergeCell ref="E25:G25"/>
    <mergeCell ref="E26:G26"/>
    <mergeCell ref="A27:G27"/>
    <mergeCell ref="A28:A32"/>
    <mergeCell ref="B28:C28"/>
    <mergeCell ref="D28:D32"/>
    <mergeCell ref="E28:G28"/>
    <mergeCell ref="B29:C29"/>
    <mergeCell ref="E29:G29"/>
    <mergeCell ref="B30:C30"/>
    <mergeCell ref="E30:G30"/>
    <mergeCell ref="B31:C31"/>
    <mergeCell ref="E31:G31"/>
    <mergeCell ref="B32:C32"/>
    <mergeCell ref="E32:G32"/>
    <mergeCell ref="A33:G33"/>
    <mergeCell ref="A34:A35"/>
    <mergeCell ref="B34:C35"/>
    <mergeCell ref="D34:D35"/>
    <mergeCell ref="E34:G35"/>
    <mergeCell ref="B43:D43"/>
    <mergeCell ref="F43:G43"/>
    <mergeCell ref="A36:G36"/>
    <mergeCell ref="A37:A43"/>
    <mergeCell ref="B37:D37"/>
    <mergeCell ref="E37:E43"/>
    <mergeCell ref="F37:G37"/>
    <mergeCell ref="B38:D38"/>
    <mergeCell ref="F38:G38"/>
    <mergeCell ref="B39:D39"/>
    <mergeCell ref="F39:G39"/>
    <mergeCell ref="B40:D40"/>
    <mergeCell ref="F40:G40"/>
    <mergeCell ref="B41:D41"/>
    <mergeCell ref="F41:G41"/>
    <mergeCell ref="B42:D42"/>
    <mergeCell ref="F42:G42"/>
    <mergeCell ref="A51:G51"/>
    <mergeCell ref="A52:G52"/>
    <mergeCell ref="A44:G44"/>
    <mergeCell ref="A45:A50"/>
    <mergeCell ref="D45:D50"/>
    <mergeCell ref="F45:G45"/>
    <mergeCell ref="F46:G46"/>
    <mergeCell ref="F47:G47"/>
    <mergeCell ref="F48:G48"/>
    <mergeCell ref="F49:G49"/>
    <mergeCell ref="F50:G50"/>
  </mergeCells>
  <phoneticPr fontId="11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I56"/>
  <sheetViews>
    <sheetView tabSelected="1" zoomScale="85" zoomScaleNormal="85" workbookViewId="0">
      <selection activeCell="B2" sqref="B2:C2"/>
    </sheetView>
  </sheetViews>
  <sheetFormatPr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9" ht="19.5">
      <c r="A1" s="312" t="s">
        <v>25</v>
      </c>
      <c r="B1" s="312"/>
      <c r="C1" s="312"/>
      <c r="D1" s="312"/>
      <c r="E1" s="312"/>
      <c r="F1" s="312"/>
      <c r="G1" s="312"/>
    </row>
    <row r="2" spans="1:9">
      <c r="A2" s="288" t="s">
        <v>27</v>
      </c>
      <c r="B2" s="313" t="s">
        <v>775</v>
      </c>
      <c r="C2" s="314"/>
      <c r="D2" s="288" t="s">
        <v>1</v>
      </c>
      <c r="E2" s="288" t="s">
        <v>360</v>
      </c>
      <c r="F2" s="284" t="s">
        <v>0</v>
      </c>
      <c r="G2" s="2"/>
    </row>
    <row r="3" spans="1:9">
      <c r="A3" s="292" t="s">
        <v>16</v>
      </c>
      <c r="B3" s="292"/>
      <c r="C3" s="292"/>
      <c r="D3" s="307" t="s">
        <v>17</v>
      </c>
      <c r="E3" s="287" t="s">
        <v>26</v>
      </c>
      <c r="F3" s="287"/>
    </row>
    <row r="4" spans="1:9">
      <c r="A4" s="288" t="s">
        <v>2</v>
      </c>
      <c r="B4" s="315">
        <v>1020040</v>
      </c>
      <c r="C4" s="316"/>
      <c r="D4" s="308"/>
      <c r="E4" s="318" t="s">
        <v>737</v>
      </c>
      <c r="F4" s="355"/>
      <c r="G4" s="356"/>
    </row>
    <row r="5" spans="1:9">
      <c r="A5" s="288" t="s">
        <v>3</v>
      </c>
      <c r="B5" s="317">
        <f>B6-B4</f>
        <v>1563550</v>
      </c>
      <c r="C5" s="311"/>
      <c r="D5" s="308"/>
      <c r="E5" s="319" t="s">
        <v>738</v>
      </c>
      <c r="F5" s="351"/>
      <c r="G5" s="352"/>
    </row>
    <row r="6" spans="1:9">
      <c r="A6" s="288" t="s">
        <v>4</v>
      </c>
      <c r="B6" s="315">
        <f>2133040+450550</f>
        <v>2583590</v>
      </c>
      <c r="C6" s="316"/>
      <c r="D6" s="308"/>
      <c r="E6" s="320" t="s">
        <v>739</v>
      </c>
      <c r="F6" s="353"/>
      <c r="G6" s="354"/>
    </row>
    <row r="7" spans="1:9">
      <c r="A7" s="285" t="s">
        <v>15</v>
      </c>
      <c r="B7" s="285"/>
      <c r="C7" s="285"/>
      <c r="D7" s="7"/>
      <c r="E7" s="10"/>
      <c r="F7" s="10"/>
      <c r="G7" s="10"/>
    </row>
    <row r="8" spans="1:9">
      <c r="A8" s="318" t="s">
        <v>5</v>
      </c>
      <c r="B8" s="2" t="s">
        <v>790</v>
      </c>
      <c r="C8" s="2">
        <v>7</v>
      </c>
      <c r="D8" s="321" t="s">
        <v>6</v>
      </c>
      <c r="E8" s="289" t="s">
        <v>777</v>
      </c>
      <c r="F8" s="284"/>
      <c r="G8" s="11"/>
    </row>
    <row r="9" spans="1:9">
      <c r="A9" s="319"/>
      <c r="B9" s="2" t="s">
        <v>213</v>
      </c>
      <c r="C9" s="2">
        <v>5</v>
      </c>
      <c r="D9" s="322"/>
      <c r="E9" s="289" t="s">
        <v>353</v>
      </c>
      <c r="F9" s="284"/>
      <c r="G9" s="284"/>
    </row>
    <row r="10" spans="1:9">
      <c r="A10" s="319"/>
      <c r="B10" s="2" t="s">
        <v>211</v>
      </c>
      <c r="C10" s="2">
        <v>7</v>
      </c>
      <c r="D10" s="322"/>
      <c r="E10" s="289" t="s">
        <v>386</v>
      </c>
      <c r="F10" s="284"/>
      <c r="G10" s="284"/>
    </row>
    <row r="11" spans="1:9">
      <c r="A11" s="320"/>
      <c r="B11" s="2" t="s">
        <v>529</v>
      </c>
      <c r="C11" s="2">
        <v>3</v>
      </c>
      <c r="D11" s="323"/>
      <c r="E11" s="289"/>
      <c r="F11" s="284"/>
      <c r="G11" s="284"/>
    </row>
    <row r="12" spans="1:9">
      <c r="A12" s="285" t="s">
        <v>22</v>
      </c>
      <c r="B12" s="285"/>
      <c r="C12" s="285"/>
      <c r="D12" s="285"/>
      <c r="E12" s="7"/>
      <c r="F12" s="7"/>
      <c r="G12" s="286"/>
    </row>
    <row r="13" spans="1:9">
      <c r="A13" s="2"/>
      <c r="B13" s="284" t="s">
        <v>8</v>
      </c>
      <c r="C13" s="284" t="s">
        <v>11</v>
      </c>
      <c r="D13" s="284" t="s">
        <v>12</v>
      </c>
      <c r="E13" s="309" t="s">
        <v>13</v>
      </c>
      <c r="F13" s="310"/>
      <c r="G13" s="311"/>
    </row>
    <row r="14" spans="1:9">
      <c r="A14" s="304" t="s">
        <v>9</v>
      </c>
      <c r="B14" s="14">
        <v>0.49305555555555558</v>
      </c>
      <c r="C14" s="288" t="s">
        <v>778</v>
      </c>
      <c r="D14" s="288">
        <v>8</v>
      </c>
      <c r="E14" s="363" t="s">
        <v>791</v>
      </c>
      <c r="F14" s="364"/>
      <c r="G14" s="365"/>
    </row>
    <row r="15" spans="1:9">
      <c r="A15" s="333"/>
      <c r="B15" s="14">
        <v>0.50694444444444442</v>
      </c>
      <c r="C15" s="288" t="s">
        <v>186</v>
      </c>
      <c r="D15" s="288">
        <v>4</v>
      </c>
      <c r="E15" s="363" t="s">
        <v>791</v>
      </c>
      <c r="F15" s="364"/>
      <c r="G15" s="365"/>
      <c r="I15" s="229"/>
    </row>
    <row r="16" spans="1:9">
      <c r="A16" s="333"/>
      <c r="B16" s="14">
        <v>0.5</v>
      </c>
      <c r="C16" s="288" t="s">
        <v>779</v>
      </c>
      <c r="D16" s="288">
        <v>2</v>
      </c>
      <c r="E16" s="363"/>
      <c r="F16" s="364"/>
      <c r="G16" s="365"/>
    </row>
    <row r="17" spans="1:9">
      <c r="A17" s="333"/>
      <c r="B17" s="14">
        <v>0.52777777777777779</v>
      </c>
      <c r="C17" s="288" t="s">
        <v>780</v>
      </c>
      <c r="D17" s="288">
        <v>5</v>
      </c>
      <c r="E17" s="363"/>
      <c r="F17" s="364"/>
      <c r="G17" s="365"/>
      <c r="I17" s="229"/>
    </row>
    <row r="18" spans="1:9">
      <c r="A18" s="333"/>
      <c r="B18" s="14"/>
      <c r="C18" s="288"/>
      <c r="D18" s="288"/>
      <c r="E18" s="363"/>
      <c r="F18" s="364"/>
      <c r="G18" s="365"/>
    </row>
    <row r="19" spans="1:9">
      <c r="A19" s="305"/>
      <c r="B19" s="14"/>
      <c r="C19" s="288"/>
      <c r="D19" s="288"/>
      <c r="E19" s="363"/>
      <c r="F19" s="364"/>
      <c r="G19" s="365"/>
    </row>
    <row r="20" spans="1:9">
      <c r="A20" s="306" t="s">
        <v>10</v>
      </c>
      <c r="B20" s="14">
        <v>0.29166666666666669</v>
      </c>
      <c r="C20" s="288" t="s">
        <v>781</v>
      </c>
      <c r="D20" s="288">
        <v>3</v>
      </c>
      <c r="E20" s="366"/>
      <c r="F20" s="366"/>
      <c r="G20" s="366"/>
    </row>
    <row r="21" spans="1:9">
      <c r="A21" s="306"/>
      <c r="B21" s="14">
        <v>0.3125</v>
      </c>
      <c r="C21" s="288" t="s">
        <v>782</v>
      </c>
      <c r="D21" s="288">
        <v>5</v>
      </c>
      <c r="E21" s="366"/>
      <c r="F21" s="366"/>
      <c r="G21" s="366"/>
    </row>
    <row r="22" spans="1:9">
      <c r="A22" s="306"/>
      <c r="B22" s="14"/>
      <c r="C22" s="288"/>
      <c r="D22" s="288"/>
      <c r="E22" s="363"/>
      <c r="F22" s="364"/>
      <c r="G22" s="365"/>
    </row>
    <row r="23" spans="1:9">
      <c r="A23" s="306"/>
      <c r="B23" s="14"/>
      <c r="C23" s="288"/>
      <c r="D23" s="288"/>
      <c r="E23" s="363"/>
      <c r="F23" s="364"/>
      <c r="G23" s="365"/>
    </row>
    <row r="24" spans="1:9">
      <c r="A24" s="306"/>
      <c r="B24" s="14"/>
      <c r="C24" s="288"/>
      <c r="D24" s="288"/>
      <c r="E24" s="363"/>
      <c r="F24" s="364"/>
      <c r="G24" s="365"/>
    </row>
    <row r="25" spans="1:9">
      <c r="A25" s="306"/>
      <c r="B25" s="14"/>
      <c r="C25" s="288"/>
      <c r="D25" s="288"/>
      <c r="E25" s="366"/>
      <c r="F25" s="366"/>
      <c r="G25" s="366"/>
    </row>
    <row r="26" spans="1:9">
      <c r="A26" s="306"/>
      <c r="B26" s="288"/>
      <c r="C26" s="288"/>
      <c r="D26" s="288"/>
      <c r="E26" s="366"/>
      <c r="F26" s="366"/>
      <c r="G26" s="366"/>
    </row>
    <row r="27" spans="1:9">
      <c r="A27" s="292" t="s">
        <v>21</v>
      </c>
      <c r="B27" s="292"/>
      <c r="C27" s="292"/>
      <c r="D27" s="292"/>
      <c r="E27" s="292"/>
      <c r="F27" s="292"/>
      <c r="G27" s="292"/>
    </row>
    <row r="28" spans="1:9">
      <c r="A28" s="306" t="s">
        <v>14</v>
      </c>
      <c r="B28" s="299" t="s">
        <v>783</v>
      </c>
      <c r="C28" s="299"/>
      <c r="D28" s="306" t="s">
        <v>7</v>
      </c>
      <c r="E28" s="293" t="s">
        <v>792</v>
      </c>
      <c r="F28" s="294"/>
      <c r="G28" s="295"/>
    </row>
    <row r="29" spans="1:9">
      <c r="A29" s="306"/>
      <c r="B29" s="299" t="s">
        <v>784</v>
      </c>
      <c r="C29" s="299"/>
      <c r="D29" s="306"/>
      <c r="E29" s="301" t="s">
        <v>793</v>
      </c>
      <c r="F29" s="302"/>
      <c r="G29" s="303"/>
    </row>
    <row r="30" spans="1:9">
      <c r="A30" s="306"/>
      <c r="B30" s="299" t="s">
        <v>785</v>
      </c>
      <c r="C30" s="299"/>
      <c r="D30" s="306"/>
      <c r="E30" s="301" t="s">
        <v>794</v>
      </c>
      <c r="F30" s="302"/>
      <c r="G30" s="303"/>
    </row>
    <row r="31" spans="1:9">
      <c r="A31" s="306"/>
      <c r="B31" s="299"/>
      <c r="C31" s="299"/>
      <c r="D31" s="306"/>
      <c r="E31" s="301" t="s">
        <v>795</v>
      </c>
      <c r="F31" s="302"/>
      <c r="G31" s="303"/>
    </row>
    <row r="32" spans="1:9">
      <c r="A32" s="306"/>
      <c r="B32" s="367"/>
      <c r="C32" s="367"/>
      <c r="D32" s="306"/>
      <c r="E32" s="361"/>
      <c r="F32" s="362"/>
      <c r="G32" s="362"/>
    </row>
    <row r="33" spans="1:7">
      <c r="A33" s="290" t="s">
        <v>18</v>
      </c>
      <c r="B33" s="290"/>
      <c r="C33" s="290"/>
      <c r="D33" s="290"/>
      <c r="E33" s="290"/>
      <c r="F33" s="290"/>
      <c r="G33" s="290"/>
    </row>
    <row r="34" spans="1:7">
      <c r="A34" s="304" t="s">
        <v>14</v>
      </c>
      <c r="B34" s="293" t="s">
        <v>123</v>
      </c>
      <c r="C34" s="295"/>
      <c r="D34" s="304" t="s">
        <v>7</v>
      </c>
      <c r="E34" s="293" t="s">
        <v>393</v>
      </c>
      <c r="F34" s="294"/>
      <c r="G34" s="295"/>
    </row>
    <row r="35" spans="1:7">
      <c r="A35" s="305"/>
      <c r="B35" s="296"/>
      <c r="C35" s="298"/>
      <c r="D35" s="305"/>
      <c r="E35" s="296"/>
      <c r="F35" s="297"/>
      <c r="G35" s="298"/>
    </row>
    <row r="36" spans="1:7">
      <c r="A36" s="290" t="s">
        <v>23</v>
      </c>
      <c r="B36" s="290"/>
      <c r="C36" s="290"/>
      <c r="D36" s="290"/>
      <c r="E36" s="290"/>
      <c r="F36" s="290"/>
      <c r="G36" s="290"/>
    </row>
    <row r="37" spans="1:7">
      <c r="A37" s="304" t="s">
        <v>14</v>
      </c>
      <c r="B37" s="346" t="s">
        <v>786</v>
      </c>
      <c r="C37" s="346"/>
      <c r="D37" s="346"/>
      <c r="E37" s="304" t="s">
        <v>7</v>
      </c>
      <c r="F37" s="346" t="s">
        <v>797</v>
      </c>
      <c r="G37" s="346"/>
    </row>
    <row r="38" spans="1:7">
      <c r="A38" s="333"/>
      <c r="B38" s="346" t="s">
        <v>787</v>
      </c>
      <c r="C38" s="346"/>
      <c r="D38" s="346"/>
      <c r="E38" s="333"/>
      <c r="F38" s="346" t="s">
        <v>796</v>
      </c>
      <c r="G38" s="346"/>
    </row>
    <row r="39" spans="1:7">
      <c r="A39" s="333"/>
      <c r="B39" s="346"/>
      <c r="C39" s="346"/>
      <c r="D39" s="346"/>
      <c r="E39" s="333"/>
      <c r="F39" s="346" t="s">
        <v>798</v>
      </c>
      <c r="G39" s="346"/>
    </row>
    <row r="40" spans="1:7">
      <c r="A40" s="333"/>
      <c r="B40" s="346"/>
      <c r="C40" s="346"/>
      <c r="D40" s="346"/>
      <c r="E40" s="333"/>
      <c r="F40" s="346" t="s">
        <v>799</v>
      </c>
      <c r="G40" s="346"/>
    </row>
    <row r="41" spans="1:7">
      <c r="A41" s="333"/>
      <c r="B41" s="346"/>
      <c r="C41" s="346"/>
      <c r="D41" s="346"/>
      <c r="E41" s="333"/>
      <c r="F41" s="346"/>
      <c r="G41" s="346"/>
    </row>
    <row r="42" spans="1:7">
      <c r="A42" s="333"/>
      <c r="B42" s="358"/>
      <c r="C42" s="359"/>
      <c r="D42" s="360"/>
      <c r="E42" s="333"/>
      <c r="F42" s="358"/>
      <c r="G42" s="360"/>
    </row>
    <row r="43" spans="1:7">
      <c r="A43" s="305"/>
      <c r="B43" s="346"/>
      <c r="C43" s="346"/>
      <c r="D43" s="346"/>
      <c r="E43" s="305"/>
      <c r="F43" s="346"/>
      <c r="G43" s="346"/>
    </row>
    <row r="44" spans="1:7">
      <c r="A44" s="335" t="s">
        <v>776</v>
      </c>
      <c r="B44" s="335"/>
      <c r="C44" s="335"/>
      <c r="D44" s="335"/>
      <c r="E44" s="335"/>
      <c r="F44" s="335"/>
      <c r="G44" s="335"/>
    </row>
    <row r="45" spans="1:7">
      <c r="A45" s="339" t="s">
        <v>507</v>
      </c>
      <c r="B45" s="9" t="s">
        <v>19</v>
      </c>
      <c r="C45" s="9" t="s">
        <v>20</v>
      </c>
      <c r="D45" s="339" t="s">
        <v>7</v>
      </c>
      <c r="E45" s="9" t="s">
        <v>19</v>
      </c>
      <c r="F45" s="342" t="s">
        <v>20</v>
      </c>
      <c r="G45" s="343"/>
    </row>
    <row r="46" spans="1:7">
      <c r="A46" s="340"/>
      <c r="B46" s="240">
        <v>8400</v>
      </c>
      <c r="C46" s="46" t="s">
        <v>166</v>
      </c>
      <c r="D46" s="340"/>
      <c r="E46" s="25">
        <v>11000</v>
      </c>
      <c r="F46" s="345" t="s">
        <v>800</v>
      </c>
      <c r="G46" s="345"/>
    </row>
    <row r="47" spans="1:7">
      <c r="A47" s="340"/>
      <c r="B47" s="266">
        <v>1500</v>
      </c>
      <c r="C47" s="265" t="s">
        <v>788</v>
      </c>
      <c r="D47" s="340"/>
      <c r="E47" s="25"/>
      <c r="F47" s="345"/>
      <c r="G47" s="345"/>
    </row>
    <row r="48" spans="1:7">
      <c r="A48" s="340"/>
      <c r="B48" s="244">
        <v>3800</v>
      </c>
      <c r="C48" s="46" t="s">
        <v>294</v>
      </c>
      <c r="D48" s="340"/>
      <c r="E48" s="24"/>
      <c r="F48" s="348"/>
      <c r="G48" s="349"/>
    </row>
    <row r="49" spans="1:7">
      <c r="A49" s="340"/>
      <c r="B49" s="244"/>
      <c r="C49" s="46"/>
      <c r="D49" s="340"/>
      <c r="E49" s="24"/>
      <c r="F49" s="348"/>
      <c r="G49" s="349"/>
    </row>
    <row r="50" spans="1:7">
      <c r="A50" s="341"/>
      <c r="B50" s="242"/>
      <c r="C50" s="46"/>
      <c r="D50" s="344"/>
      <c r="E50" s="24"/>
      <c r="F50" s="348"/>
      <c r="G50" s="349"/>
    </row>
    <row r="51" spans="1:7">
      <c r="A51" s="335" t="s">
        <v>24</v>
      </c>
      <c r="B51" s="335"/>
      <c r="C51" s="335"/>
      <c r="D51" s="335"/>
      <c r="E51" s="335"/>
      <c r="F51" s="335"/>
      <c r="G51" s="335"/>
    </row>
    <row r="52" spans="1:7">
      <c r="A52" s="336"/>
      <c r="B52" s="337"/>
      <c r="C52" s="337"/>
      <c r="D52" s="337"/>
      <c r="E52" s="337"/>
      <c r="F52" s="337"/>
      <c r="G52" s="338"/>
    </row>
    <row r="56" spans="1:7">
      <c r="C56" t="s">
        <v>17</v>
      </c>
    </row>
  </sheetData>
  <mergeCells count="74">
    <mergeCell ref="A51:G51"/>
    <mergeCell ref="A52:G52"/>
    <mergeCell ref="A44:G44"/>
    <mergeCell ref="A45:A50"/>
    <mergeCell ref="D45:D50"/>
    <mergeCell ref="F45:G45"/>
    <mergeCell ref="F46:G46"/>
    <mergeCell ref="F47:G47"/>
    <mergeCell ref="F48:G48"/>
    <mergeCell ref="F49:G49"/>
    <mergeCell ref="F50:G50"/>
    <mergeCell ref="F40:G40"/>
    <mergeCell ref="B41:D41"/>
    <mergeCell ref="F41:G41"/>
    <mergeCell ref="B42:D42"/>
    <mergeCell ref="F42:G42"/>
    <mergeCell ref="B43:D43"/>
    <mergeCell ref="F43:G43"/>
    <mergeCell ref="A36:G36"/>
    <mergeCell ref="A37:A43"/>
    <mergeCell ref="B37:D37"/>
    <mergeCell ref="E37:E43"/>
    <mergeCell ref="F37:G37"/>
    <mergeCell ref="B38:D38"/>
    <mergeCell ref="F38:G38"/>
    <mergeCell ref="B39:D39"/>
    <mergeCell ref="F39:G39"/>
    <mergeCell ref="B40:D40"/>
    <mergeCell ref="E31:G31"/>
    <mergeCell ref="B32:C32"/>
    <mergeCell ref="E32:G32"/>
    <mergeCell ref="A33:G33"/>
    <mergeCell ref="A34:A35"/>
    <mergeCell ref="B34:C35"/>
    <mergeCell ref="D34:D35"/>
    <mergeCell ref="E34:G35"/>
    <mergeCell ref="A27:G27"/>
    <mergeCell ref="A28:A32"/>
    <mergeCell ref="B28:C28"/>
    <mergeCell ref="D28:D32"/>
    <mergeCell ref="E28:G28"/>
    <mergeCell ref="B29:C29"/>
    <mergeCell ref="E29:G29"/>
    <mergeCell ref="B30:C30"/>
    <mergeCell ref="E30:G30"/>
    <mergeCell ref="B31:C31"/>
    <mergeCell ref="A20:A26"/>
    <mergeCell ref="E20:G20"/>
    <mergeCell ref="E21:G21"/>
    <mergeCell ref="E22:G22"/>
    <mergeCell ref="E23:G23"/>
    <mergeCell ref="E24:G24"/>
    <mergeCell ref="E25:G25"/>
    <mergeCell ref="E26:G26"/>
    <mergeCell ref="A8:A11"/>
    <mergeCell ref="D8:D11"/>
    <mergeCell ref="E13:G13"/>
    <mergeCell ref="A14:A19"/>
    <mergeCell ref="E14:G14"/>
    <mergeCell ref="E15:G15"/>
    <mergeCell ref="E16:G16"/>
    <mergeCell ref="E17:G17"/>
    <mergeCell ref="E18:G18"/>
    <mergeCell ref="E19:G19"/>
    <mergeCell ref="A1:G1"/>
    <mergeCell ref="B2:C2"/>
    <mergeCell ref="A3:C3"/>
    <mergeCell ref="D3:D6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5"/>
  <sheetViews>
    <sheetView topLeftCell="A7" zoomScale="85" zoomScaleNormal="85" zoomScalePageLayoutView="150" workbookViewId="0">
      <selection activeCell="E29" sqref="E29:G2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12" t="s">
        <v>25</v>
      </c>
      <c r="B1" s="312"/>
      <c r="C1" s="312"/>
      <c r="D1" s="312"/>
      <c r="E1" s="312"/>
      <c r="F1" s="312"/>
      <c r="G1" s="312"/>
    </row>
    <row r="2" spans="1:8" ht="20.100000000000001" customHeight="1">
      <c r="A2" s="33" t="s">
        <v>27</v>
      </c>
      <c r="B2" s="313" t="s">
        <v>75</v>
      </c>
      <c r="C2" s="314"/>
      <c r="D2" s="33" t="s">
        <v>1</v>
      </c>
      <c r="E2" s="33" t="s">
        <v>59</v>
      </c>
      <c r="F2" s="30" t="s">
        <v>0</v>
      </c>
      <c r="G2" s="2"/>
    </row>
    <row r="3" spans="1:8" ht="24" customHeight="1">
      <c r="A3" s="292" t="s">
        <v>16</v>
      </c>
      <c r="B3" s="292"/>
      <c r="C3" s="292"/>
      <c r="D3" s="307" t="s">
        <v>17</v>
      </c>
      <c r="E3" s="31" t="s">
        <v>26</v>
      </c>
      <c r="F3" s="31"/>
      <c r="G3" s="328"/>
      <c r="H3" s="328"/>
    </row>
    <row r="4" spans="1:8" ht="18.95" customHeight="1">
      <c r="A4" s="33" t="s">
        <v>2</v>
      </c>
      <c r="B4" s="315">
        <v>1667900</v>
      </c>
      <c r="C4" s="316"/>
      <c r="D4" s="308"/>
      <c r="E4" s="324"/>
      <c r="F4" s="325"/>
      <c r="G4" s="326"/>
    </row>
    <row r="5" spans="1:8" ht="23.1" customHeight="1">
      <c r="A5" s="33" t="s">
        <v>3</v>
      </c>
      <c r="B5" s="317">
        <f>B6-B4</f>
        <v>1131950</v>
      </c>
      <c r="C5" s="311"/>
      <c r="D5" s="308"/>
      <c r="E5" s="327"/>
      <c r="F5" s="328"/>
      <c r="G5" s="329"/>
    </row>
    <row r="6" spans="1:8" ht="21.95" customHeight="1">
      <c r="A6" s="33" t="s">
        <v>4</v>
      </c>
      <c r="B6" s="315">
        <v>2799850</v>
      </c>
      <c r="C6" s="316"/>
      <c r="D6" s="308"/>
      <c r="E6" s="330"/>
      <c r="F6" s="331"/>
      <c r="G6" s="332"/>
    </row>
    <row r="7" spans="1:8" ht="27.95" customHeight="1">
      <c r="A7" s="29" t="s">
        <v>15</v>
      </c>
      <c r="B7" s="29"/>
      <c r="C7" s="29"/>
      <c r="D7" s="7"/>
      <c r="E7" s="10"/>
      <c r="F7" s="10"/>
      <c r="G7" s="10"/>
    </row>
    <row r="8" spans="1:8" ht="17.100000000000001" customHeight="1">
      <c r="A8" s="318" t="s">
        <v>5</v>
      </c>
      <c r="B8" s="2" t="s">
        <v>104</v>
      </c>
      <c r="C8" s="2">
        <v>18</v>
      </c>
      <c r="D8" s="321" t="s">
        <v>6</v>
      </c>
      <c r="E8" s="3" t="s">
        <v>109</v>
      </c>
      <c r="F8" s="30"/>
      <c r="G8" s="11"/>
    </row>
    <row r="9" spans="1:8" ht="20.100000000000001" customHeight="1">
      <c r="A9" s="319"/>
      <c r="B9" s="2" t="s">
        <v>105</v>
      </c>
      <c r="C9" s="2">
        <v>5</v>
      </c>
      <c r="D9" s="322"/>
      <c r="E9" s="3" t="s">
        <v>110</v>
      </c>
      <c r="F9" s="30"/>
      <c r="G9" s="30"/>
    </row>
    <row r="10" spans="1:8" ht="18" customHeight="1">
      <c r="A10" s="319"/>
      <c r="B10" s="2" t="s">
        <v>106</v>
      </c>
      <c r="C10" s="2">
        <v>7</v>
      </c>
      <c r="D10" s="322"/>
      <c r="E10" s="3" t="s">
        <v>111</v>
      </c>
      <c r="F10" s="30"/>
      <c r="G10" s="30"/>
    </row>
    <row r="11" spans="1:8" ht="17.100000000000001" customHeight="1">
      <c r="A11" s="320"/>
      <c r="B11" s="2" t="s">
        <v>108</v>
      </c>
      <c r="C11" s="2" t="s">
        <v>107</v>
      </c>
      <c r="D11" s="323"/>
      <c r="E11" s="3"/>
      <c r="F11" s="30"/>
      <c r="G11" s="30"/>
    </row>
    <row r="12" spans="1:8" ht="27.95" customHeight="1">
      <c r="A12" s="29" t="s">
        <v>22</v>
      </c>
      <c r="B12" s="29"/>
      <c r="C12" s="29"/>
      <c r="D12" s="29"/>
      <c r="E12" s="7"/>
      <c r="F12" s="7"/>
      <c r="G12" s="32"/>
    </row>
    <row r="13" spans="1:8" ht="18.95" customHeight="1">
      <c r="A13" s="2"/>
      <c r="B13" s="30" t="s">
        <v>8</v>
      </c>
      <c r="C13" s="30" t="s">
        <v>11</v>
      </c>
      <c r="D13" s="30" t="s">
        <v>12</v>
      </c>
      <c r="E13" s="309" t="s">
        <v>13</v>
      </c>
      <c r="F13" s="310"/>
      <c r="G13" s="311"/>
    </row>
    <row r="14" spans="1:8" ht="17.100000000000001" customHeight="1">
      <c r="A14" s="304" t="s">
        <v>9</v>
      </c>
      <c r="B14" s="14">
        <v>0.5</v>
      </c>
      <c r="C14" s="33" t="s">
        <v>80</v>
      </c>
      <c r="D14" s="33">
        <v>5</v>
      </c>
      <c r="E14" s="309"/>
      <c r="F14" s="310"/>
      <c r="G14" s="311"/>
    </row>
    <row r="15" spans="1:8" ht="18.95" customHeight="1">
      <c r="A15" s="333"/>
      <c r="B15" s="14">
        <v>0.5</v>
      </c>
      <c r="C15" s="33" t="s">
        <v>79</v>
      </c>
      <c r="D15" s="33">
        <v>4</v>
      </c>
      <c r="E15" s="309"/>
      <c r="F15" s="310"/>
      <c r="G15" s="311"/>
    </row>
    <row r="16" spans="1:8" ht="18.95" customHeight="1">
      <c r="A16" s="333"/>
      <c r="B16" s="14">
        <v>0.50694444444444442</v>
      </c>
      <c r="C16" s="33" t="s">
        <v>78</v>
      </c>
      <c r="D16" s="33">
        <v>8</v>
      </c>
      <c r="E16" s="309"/>
      <c r="F16" s="310"/>
      <c r="G16" s="311"/>
    </row>
    <row r="17" spans="1:7" ht="18.95" customHeight="1">
      <c r="A17" s="333"/>
      <c r="B17" s="14">
        <v>0.48958333333333331</v>
      </c>
      <c r="C17" s="33" t="s">
        <v>77</v>
      </c>
      <c r="D17" s="33">
        <v>11</v>
      </c>
      <c r="E17" s="309"/>
      <c r="F17" s="310"/>
      <c r="G17" s="311"/>
    </row>
    <row r="18" spans="1:7" ht="18.95" customHeight="1">
      <c r="A18" s="333"/>
      <c r="B18" s="14">
        <v>0.5</v>
      </c>
      <c r="C18" s="33" t="s">
        <v>76</v>
      </c>
      <c r="D18" s="33">
        <v>4</v>
      </c>
      <c r="E18" s="26"/>
      <c r="F18" s="27"/>
      <c r="G18" s="28"/>
    </row>
    <row r="19" spans="1:7" ht="18.95" customHeight="1">
      <c r="A19" s="305"/>
      <c r="B19" s="14"/>
      <c r="C19" s="33"/>
      <c r="D19" s="33"/>
      <c r="E19" s="309"/>
      <c r="F19" s="310"/>
      <c r="G19" s="311"/>
    </row>
    <row r="20" spans="1:7" ht="20.100000000000001" customHeight="1">
      <c r="A20" s="306" t="s">
        <v>10</v>
      </c>
      <c r="B20" s="14">
        <v>0.29166666666666669</v>
      </c>
      <c r="C20" s="33" t="s">
        <v>82</v>
      </c>
      <c r="D20" s="33">
        <v>5</v>
      </c>
      <c r="E20" s="291"/>
      <c r="F20" s="291"/>
      <c r="G20" s="291"/>
    </row>
    <row r="21" spans="1:7" ht="21" customHeight="1">
      <c r="A21" s="306"/>
      <c r="B21" s="14">
        <v>0.33333333333333331</v>
      </c>
      <c r="C21" s="33" t="s">
        <v>81</v>
      </c>
      <c r="D21" s="33">
        <v>2</v>
      </c>
      <c r="E21" s="291"/>
      <c r="F21" s="291"/>
      <c r="G21" s="291"/>
    </row>
    <row r="22" spans="1:7" ht="18.95" customHeight="1">
      <c r="A22" s="306"/>
      <c r="B22" s="33"/>
      <c r="C22" s="33"/>
      <c r="D22" s="33"/>
      <c r="E22" s="291"/>
      <c r="F22" s="291"/>
      <c r="G22" s="291"/>
    </row>
    <row r="23" spans="1:7" ht="18.95" customHeight="1">
      <c r="A23" s="306"/>
      <c r="B23" s="33"/>
      <c r="C23" s="33"/>
      <c r="D23" s="33"/>
      <c r="E23" s="291"/>
      <c r="F23" s="291"/>
      <c r="G23" s="291"/>
    </row>
    <row r="24" spans="1:7" ht="21.95" customHeight="1">
      <c r="A24" s="306"/>
      <c r="B24" s="33"/>
      <c r="C24" s="33"/>
      <c r="D24" s="33"/>
      <c r="E24" s="291"/>
      <c r="F24" s="291"/>
      <c r="G24" s="291"/>
    </row>
    <row r="25" spans="1:7" ht="26.1" customHeight="1">
      <c r="A25" s="292" t="s">
        <v>21</v>
      </c>
      <c r="B25" s="292"/>
      <c r="C25" s="292"/>
      <c r="D25" s="292"/>
      <c r="E25" s="292"/>
      <c r="F25" s="292"/>
      <c r="G25" s="292"/>
    </row>
    <row r="26" spans="1:7" ht="18.95" customHeight="1">
      <c r="A26" s="306" t="s">
        <v>14</v>
      </c>
      <c r="B26" s="299" t="s">
        <v>83</v>
      </c>
      <c r="C26" s="299"/>
      <c r="D26" s="306" t="s">
        <v>7</v>
      </c>
      <c r="E26" s="293" t="s">
        <v>140</v>
      </c>
      <c r="F26" s="294"/>
      <c r="G26" s="295"/>
    </row>
    <row r="27" spans="1:7" ht="18" customHeight="1">
      <c r="A27" s="306"/>
      <c r="B27" s="299" t="s">
        <v>84</v>
      </c>
      <c r="C27" s="299"/>
      <c r="D27" s="306"/>
      <c r="E27" s="301" t="s">
        <v>141</v>
      </c>
      <c r="F27" s="302"/>
      <c r="G27" s="303"/>
    </row>
    <row r="28" spans="1:7" ht="18" customHeight="1">
      <c r="A28" s="306"/>
      <c r="B28" s="300"/>
      <c r="C28" s="300"/>
      <c r="D28" s="306"/>
      <c r="E28" s="301" t="s">
        <v>112</v>
      </c>
      <c r="F28" s="302"/>
      <c r="G28" s="303"/>
    </row>
    <row r="29" spans="1:7" ht="18" customHeight="1">
      <c r="A29" s="306"/>
      <c r="B29" s="300"/>
      <c r="C29" s="300"/>
      <c r="D29" s="306"/>
      <c r="E29" s="301"/>
      <c r="F29" s="302"/>
      <c r="G29" s="303"/>
    </row>
    <row r="30" spans="1:7" ht="18.95" customHeight="1">
      <c r="A30" s="306"/>
      <c r="B30" s="347"/>
      <c r="C30" s="347"/>
      <c r="D30" s="306"/>
      <c r="E30" s="301"/>
      <c r="F30" s="302"/>
      <c r="G30" s="303"/>
    </row>
    <row r="31" spans="1:7" ht="24" customHeight="1">
      <c r="A31" s="290" t="s">
        <v>18</v>
      </c>
      <c r="B31" s="290"/>
      <c r="C31" s="290"/>
      <c r="D31" s="290"/>
      <c r="E31" s="290"/>
      <c r="F31" s="290"/>
      <c r="G31" s="290"/>
    </row>
    <row r="32" spans="1:7" ht="27" customHeight="1">
      <c r="A32" s="304" t="s">
        <v>14</v>
      </c>
      <c r="B32" s="293" t="s">
        <v>129</v>
      </c>
      <c r="C32" s="295"/>
      <c r="D32" s="304" t="s">
        <v>7</v>
      </c>
      <c r="E32" s="293" t="s">
        <v>45</v>
      </c>
      <c r="F32" s="294"/>
      <c r="G32" s="295"/>
    </row>
    <row r="33" spans="1:7" ht="15.95" customHeight="1">
      <c r="A33" s="305"/>
      <c r="B33" s="296"/>
      <c r="C33" s="298"/>
      <c r="D33" s="305"/>
      <c r="E33" s="296"/>
      <c r="F33" s="297"/>
      <c r="G33" s="298"/>
    </row>
    <row r="34" spans="1:7" ht="27" customHeight="1">
      <c r="A34" s="290" t="s">
        <v>23</v>
      </c>
      <c r="B34" s="290"/>
      <c r="C34" s="290"/>
      <c r="D34" s="290"/>
      <c r="E34" s="290"/>
      <c r="F34" s="290"/>
      <c r="G34" s="290"/>
    </row>
    <row r="35" spans="1:7" ht="20.100000000000001" customHeight="1">
      <c r="A35" s="304" t="s">
        <v>14</v>
      </c>
      <c r="B35" s="346" t="s">
        <v>85</v>
      </c>
      <c r="C35" s="346"/>
      <c r="D35" s="346"/>
      <c r="E35" s="304" t="s">
        <v>7</v>
      </c>
      <c r="F35" s="300" t="s">
        <v>113</v>
      </c>
      <c r="G35" s="300"/>
    </row>
    <row r="36" spans="1:7" ht="15" customHeight="1">
      <c r="A36" s="333"/>
      <c r="B36" s="346" t="s">
        <v>86</v>
      </c>
      <c r="C36" s="346"/>
      <c r="D36" s="346"/>
      <c r="E36" s="333"/>
      <c r="F36" s="300" t="s">
        <v>114</v>
      </c>
      <c r="G36" s="300"/>
    </row>
    <row r="37" spans="1:7" ht="15.95" customHeight="1">
      <c r="A37" s="333"/>
      <c r="B37" s="346" t="s">
        <v>87</v>
      </c>
      <c r="C37" s="346"/>
      <c r="D37" s="346"/>
      <c r="E37" s="333"/>
      <c r="F37" s="300" t="s">
        <v>115</v>
      </c>
      <c r="G37" s="300"/>
    </row>
    <row r="38" spans="1:7" ht="15.95" customHeight="1">
      <c r="A38" s="333"/>
      <c r="B38" s="346" t="s">
        <v>88</v>
      </c>
      <c r="C38" s="346"/>
      <c r="D38" s="346"/>
      <c r="E38" s="333"/>
      <c r="F38" s="300"/>
      <c r="G38" s="300"/>
    </row>
    <row r="39" spans="1:7" ht="18" customHeight="1">
      <c r="A39" s="333"/>
      <c r="B39" s="346"/>
      <c r="C39" s="346"/>
      <c r="D39" s="346"/>
      <c r="E39" s="333"/>
      <c r="F39" s="300"/>
      <c r="G39" s="300"/>
    </row>
    <row r="40" spans="1:7" ht="15.95" customHeight="1">
      <c r="A40" s="305"/>
      <c r="B40" s="346"/>
      <c r="C40" s="346"/>
      <c r="D40" s="346"/>
      <c r="E40" s="305"/>
      <c r="F40" s="300"/>
      <c r="G40" s="300"/>
    </row>
    <row r="41" spans="1:7" ht="24" customHeight="1">
      <c r="A41" s="335" t="s">
        <v>41</v>
      </c>
      <c r="B41" s="335"/>
      <c r="C41" s="335"/>
      <c r="D41" s="335"/>
      <c r="E41" s="335"/>
      <c r="F41" s="335"/>
      <c r="G41" s="335"/>
    </row>
    <row r="42" spans="1:7" ht="27" customHeight="1">
      <c r="A42" s="339" t="s">
        <v>14</v>
      </c>
      <c r="B42" s="9" t="s">
        <v>19</v>
      </c>
      <c r="C42" s="9" t="s">
        <v>20</v>
      </c>
      <c r="D42" s="339" t="s">
        <v>7</v>
      </c>
      <c r="E42" s="9" t="s">
        <v>19</v>
      </c>
      <c r="F42" s="342" t="s">
        <v>20</v>
      </c>
      <c r="G42" s="343"/>
    </row>
    <row r="43" spans="1:7" ht="15.95" customHeight="1">
      <c r="A43" s="340"/>
      <c r="B43" s="25" t="s">
        <v>89</v>
      </c>
      <c r="C43" s="46">
        <v>5300</v>
      </c>
      <c r="D43" s="340"/>
      <c r="E43" s="25"/>
      <c r="F43" s="345"/>
      <c r="G43" s="345"/>
    </row>
    <row r="44" spans="1:7" ht="20.100000000000001" customHeight="1">
      <c r="A44" s="340"/>
      <c r="B44" s="34" t="s">
        <v>90</v>
      </c>
      <c r="C44" s="46">
        <v>8400</v>
      </c>
      <c r="D44" s="340"/>
      <c r="E44" s="24"/>
      <c r="F44" s="345"/>
      <c r="G44" s="345"/>
    </row>
    <row r="45" spans="1:7" ht="20.100000000000001" customHeight="1">
      <c r="A45" s="340"/>
      <c r="B45" s="34" t="s">
        <v>92</v>
      </c>
      <c r="C45" s="46">
        <v>1280</v>
      </c>
      <c r="D45" s="340"/>
      <c r="E45" s="24"/>
      <c r="F45" s="44"/>
      <c r="G45" s="45"/>
    </row>
    <row r="46" spans="1:7" ht="18" customHeight="1">
      <c r="A46" s="341"/>
      <c r="B46" s="34" t="s">
        <v>91</v>
      </c>
      <c r="C46" s="46">
        <v>3400</v>
      </c>
      <c r="D46" s="344"/>
      <c r="E46" s="24"/>
      <c r="F46" s="348"/>
      <c r="G46" s="349"/>
    </row>
    <row r="47" spans="1:7" ht="24" customHeight="1">
      <c r="A47" s="335" t="s">
        <v>24</v>
      </c>
      <c r="B47" s="335"/>
      <c r="C47" s="335"/>
      <c r="D47" s="335"/>
      <c r="E47" s="335"/>
      <c r="F47" s="335"/>
      <c r="G47" s="335"/>
    </row>
    <row r="48" spans="1:7" ht="54.95" customHeight="1">
      <c r="A48" s="336"/>
      <c r="B48" s="337"/>
      <c r="C48" s="337"/>
      <c r="D48" s="337"/>
      <c r="E48" s="337"/>
      <c r="F48" s="337"/>
      <c r="G48" s="338"/>
    </row>
    <row r="49" spans="3:3" ht="15.95" customHeight="1"/>
    <row r="50" spans="3:3" ht="15" customHeight="1"/>
    <row r="51" spans="3:3" ht="15" customHeight="1"/>
    <row r="52" spans="3:3" ht="15" customHeight="1">
      <c r="C52" t="s">
        <v>17</v>
      </c>
    </row>
    <row r="53" spans="3:3" ht="15" customHeight="1"/>
    <row r="54" spans="3:3" ht="15" customHeight="1"/>
    <row r="55" spans="3:3" ht="15" customHeight="1"/>
  </sheetData>
  <mergeCells count="66">
    <mergeCell ref="A1:G1"/>
    <mergeCell ref="B2:C2"/>
    <mergeCell ref="A3:C3"/>
    <mergeCell ref="D3:D6"/>
    <mergeCell ref="G3:H3"/>
    <mergeCell ref="B4:C4"/>
    <mergeCell ref="E4:G6"/>
    <mergeCell ref="B5:C5"/>
    <mergeCell ref="B6:C6"/>
    <mergeCell ref="A8:A11"/>
    <mergeCell ref="D8:D11"/>
    <mergeCell ref="E13:G13"/>
    <mergeCell ref="A14:A19"/>
    <mergeCell ref="E14:G14"/>
    <mergeCell ref="E15:G15"/>
    <mergeCell ref="E16:G16"/>
    <mergeCell ref="E17:G17"/>
    <mergeCell ref="E19:G19"/>
    <mergeCell ref="A20:A24"/>
    <mergeCell ref="E20:G20"/>
    <mergeCell ref="E21:G21"/>
    <mergeCell ref="E22:G22"/>
    <mergeCell ref="E23:G23"/>
    <mergeCell ref="E24:G24"/>
    <mergeCell ref="A25:G25"/>
    <mergeCell ref="A26:A30"/>
    <mergeCell ref="B26:C26"/>
    <mergeCell ref="D26:D30"/>
    <mergeCell ref="E26:G26"/>
    <mergeCell ref="B27:C27"/>
    <mergeCell ref="E27:G27"/>
    <mergeCell ref="B28:C28"/>
    <mergeCell ref="E28:G28"/>
    <mergeCell ref="B29:C29"/>
    <mergeCell ref="E29:G29"/>
    <mergeCell ref="B30:C30"/>
    <mergeCell ref="E30:G30"/>
    <mergeCell ref="A31:G31"/>
    <mergeCell ref="A32:A33"/>
    <mergeCell ref="B32:C33"/>
    <mergeCell ref="D32:D33"/>
    <mergeCell ref="E32:G33"/>
    <mergeCell ref="A41:G41"/>
    <mergeCell ref="A34:G34"/>
    <mergeCell ref="A35:A40"/>
    <mergeCell ref="B35:D35"/>
    <mergeCell ref="E35:E40"/>
    <mergeCell ref="F35:G35"/>
    <mergeCell ref="B36:D36"/>
    <mergeCell ref="F36:G36"/>
    <mergeCell ref="B37:D37"/>
    <mergeCell ref="F37:G37"/>
    <mergeCell ref="B38:D38"/>
    <mergeCell ref="F38:G38"/>
    <mergeCell ref="B39:D39"/>
    <mergeCell ref="F39:G39"/>
    <mergeCell ref="B40:D40"/>
    <mergeCell ref="F40:G40"/>
    <mergeCell ref="A47:G47"/>
    <mergeCell ref="A48:G48"/>
    <mergeCell ref="A42:A46"/>
    <mergeCell ref="D42:D46"/>
    <mergeCell ref="F42:G42"/>
    <mergeCell ref="F43:G43"/>
    <mergeCell ref="F44:G44"/>
    <mergeCell ref="F46:G46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5"/>
  <sheetViews>
    <sheetView topLeftCell="A13" zoomScale="85" zoomScaleNormal="85" zoomScalePageLayoutView="150" workbookViewId="0">
      <selection activeCell="F35" sqref="F35:G35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12" t="s">
        <v>25</v>
      </c>
      <c r="B1" s="312"/>
      <c r="C1" s="312"/>
      <c r="D1" s="312"/>
      <c r="E1" s="312"/>
      <c r="F1" s="312"/>
      <c r="G1" s="312"/>
    </row>
    <row r="2" spans="1:8" ht="20.100000000000001" customHeight="1">
      <c r="A2" s="37" t="s">
        <v>27</v>
      </c>
      <c r="B2" s="313" t="s">
        <v>116</v>
      </c>
      <c r="C2" s="314"/>
      <c r="D2" s="37" t="s">
        <v>1</v>
      </c>
      <c r="E2" s="37" t="s">
        <v>59</v>
      </c>
      <c r="F2" s="38" t="s">
        <v>0</v>
      </c>
      <c r="G2" s="2"/>
    </row>
    <row r="3" spans="1:8" ht="24" customHeight="1">
      <c r="A3" s="292" t="s">
        <v>16</v>
      </c>
      <c r="B3" s="292"/>
      <c r="C3" s="292"/>
      <c r="D3" s="307" t="s">
        <v>17</v>
      </c>
      <c r="E3" s="36" t="s">
        <v>26</v>
      </c>
      <c r="F3" s="36"/>
      <c r="G3" s="328"/>
      <c r="H3" s="328"/>
    </row>
    <row r="4" spans="1:8" ht="18.95" customHeight="1">
      <c r="A4" s="37" t="s">
        <v>2</v>
      </c>
      <c r="B4" s="315">
        <v>950200</v>
      </c>
      <c r="C4" s="316"/>
      <c r="D4" s="308"/>
      <c r="E4" s="324"/>
      <c r="F4" s="325"/>
      <c r="G4" s="326"/>
    </row>
    <row r="5" spans="1:8" ht="23.1" customHeight="1">
      <c r="A5" s="37" t="s">
        <v>3</v>
      </c>
      <c r="B5" s="317">
        <f>B6-B4</f>
        <v>1500320</v>
      </c>
      <c r="C5" s="311"/>
      <c r="D5" s="308"/>
      <c r="E5" s="327"/>
      <c r="F5" s="328"/>
      <c r="G5" s="329"/>
    </row>
    <row r="6" spans="1:8" ht="21.95" customHeight="1">
      <c r="A6" s="37" t="s">
        <v>4</v>
      </c>
      <c r="B6" s="315">
        <v>2450520</v>
      </c>
      <c r="C6" s="316"/>
      <c r="D6" s="308"/>
      <c r="E6" s="330"/>
      <c r="F6" s="331"/>
      <c r="G6" s="332"/>
    </row>
    <row r="7" spans="1:8" ht="27.95" customHeight="1">
      <c r="A7" s="43" t="s">
        <v>15</v>
      </c>
      <c r="B7" s="43"/>
      <c r="C7" s="43"/>
      <c r="D7" s="7"/>
      <c r="E7" s="10"/>
      <c r="F7" s="10"/>
      <c r="G7" s="10"/>
    </row>
    <row r="8" spans="1:8" ht="17.100000000000001" customHeight="1">
      <c r="A8" s="318" t="s">
        <v>5</v>
      </c>
      <c r="B8" s="2" t="s">
        <v>131</v>
      </c>
      <c r="C8" s="2">
        <v>9</v>
      </c>
      <c r="D8" s="321" t="s">
        <v>6</v>
      </c>
      <c r="E8" s="3" t="s">
        <v>109</v>
      </c>
      <c r="F8" s="38"/>
      <c r="G8" s="11"/>
    </row>
    <row r="9" spans="1:8" ht="20.100000000000001" customHeight="1">
      <c r="A9" s="319"/>
      <c r="B9" s="2" t="s">
        <v>132</v>
      </c>
      <c r="C9" s="2">
        <v>8</v>
      </c>
      <c r="D9" s="322"/>
      <c r="E9" s="3" t="s">
        <v>55</v>
      </c>
      <c r="F9" s="38"/>
      <c r="G9" s="38"/>
    </row>
    <row r="10" spans="1:8" ht="18" customHeight="1">
      <c r="A10" s="319"/>
      <c r="B10" s="2" t="s">
        <v>101</v>
      </c>
      <c r="C10" s="2">
        <v>2</v>
      </c>
      <c r="D10" s="322"/>
      <c r="E10" s="3" t="s">
        <v>111</v>
      </c>
      <c r="F10" s="38"/>
      <c r="G10" s="38"/>
    </row>
    <row r="11" spans="1:8" ht="17.100000000000001" customHeight="1">
      <c r="A11" s="320"/>
      <c r="B11" s="2" t="s">
        <v>133</v>
      </c>
      <c r="C11" s="2">
        <v>4</v>
      </c>
      <c r="D11" s="323"/>
      <c r="E11" s="3"/>
      <c r="F11" s="38"/>
      <c r="G11" s="38"/>
    </row>
    <row r="12" spans="1:8" ht="27.95" customHeight="1">
      <c r="A12" s="43" t="s">
        <v>22</v>
      </c>
      <c r="B12" s="43"/>
      <c r="C12" s="43"/>
      <c r="D12" s="43"/>
      <c r="E12" s="7"/>
      <c r="F12" s="7"/>
      <c r="G12" s="42"/>
    </row>
    <row r="13" spans="1:8" ht="18.95" customHeight="1">
      <c r="A13" s="2"/>
      <c r="B13" s="38" t="s">
        <v>8</v>
      </c>
      <c r="C13" s="38" t="s">
        <v>11</v>
      </c>
      <c r="D13" s="38" t="s">
        <v>12</v>
      </c>
      <c r="E13" s="309" t="s">
        <v>13</v>
      </c>
      <c r="F13" s="310"/>
      <c r="G13" s="311"/>
    </row>
    <row r="14" spans="1:8" ht="17.100000000000001" customHeight="1">
      <c r="A14" s="304" t="s">
        <v>9</v>
      </c>
      <c r="B14" s="14">
        <v>0.47916666666666669</v>
      </c>
      <c r="C14" s="37" t="s">
        <v>119</v>
      </c>
      <c r="D14" s="37">
        <v>4</v>
      </c>
      <c r="E14" s="309"/>
      <c r="F14" s="310"/>
      <c r="G14" s="311"/>
    </row>
    <row r="15" spans="1:8" ht="18.95" customHeight="1">
      <c r="A15" s="333"/>
      <c r="B15" s="14">
        <v>0.50694444444444442</v>
      </c>
      <c r="C15" s="37" t="s">
        <v>118</v>
      </c>
      <c r="D15" s="37">
        <v>3</v>
      </c>
      <c r="E15" s="309"/>
      <c r="F15" s="310"/>
      <c r="G15" s="311"/>
    </row>
    <row r="16" spans="1:8" ht="18.95" customHeight="1">
      <c r="A16" s="333"/>
      <c r="B16" s="14">
        <v>4.1666666666666664E-2</v>
      </c>
      <c r="C16" s="37"/>
      <c r="D16" s="37">
        <v>5</v>
      </c>
      <c r="E16" s="309"/>
      <c r="F16" s="310"/>
      <c r="G16" s="311"/>
    </row>
    <row r="17" spans="1:7" ht="18.95" customHeight="1">
      <c r="A17" s="333"/>
      <c r="B17" s="14">
        <v>4.1666666666666664E-2</v>
      </c>
      <c r="C17" s="37" t="s">
        <v>117</v>
      </c>
      <c r="D17" s="37">
        <v>4</v>
      </c>
      <c r="E17" s="309"/>
      <c r="F17" s="310"/>
      <c r="G17" s="311"/>
    </row>
    <row r="18" spans="1:7" ht="18.95" customHeight="1">
      <c r="A18" s="333"/>
      <c r="B18" s="14"/>
      <c r="C18" s="37"/>
      <c r="D18" s="37"/>
      <c r="E18" s="39"/>
      <c r="F18" s="40"/>
      <c r="G18" s="41"/>
    </row>
    <row r="19" spans="1:7" ht="18.95" customHeight="1">
      <c r="A19" s="305"/>
      <c r="B19" s="14"/>
      <c r="C19" s="37"/>
      <c r="D19" s="37"/>
      <c r="E19" s="309"/>
      <c r="F19" s="310"/>
      <c r="G19" s="311"/>
    </row>
    <row r="20" spans="1:7" ht="20.100000000000001" customHeight="1">
      <c r="A20" s="306" t="s">
        <v>10</v>
      </c>
      <c r="B20" s="14">
        <v>0.25</v>
      </c>
      <c r="C20" s="37" t="s">
        <v>122</v>
      </c>
      <c r="D20" s="37">
        <v>7</v>
      </c>
      <c r="E20" s="291"/>
      <c r="F20" s="291"/>
      <c r="G20" s="291"/>
    </row>
    <row r="21" spans="1:7" ht="21" customHeight="1">
      <c r="A21" s="306"/>
      <c r="B21" s="14">
        <v>0.35416666666666669</v>
      </c>
      <c r="C21" s="37" t="s">
        <v>121</v>
      </c>
      <c r="D21" s="37">
        <v>8</v>
      </c>
      <c r="E21" s="291"/>
      <c r="F21" s="291"/>
      <c r="G21" s="291"/>
    </row>
    <row r="22" spans="1:7" ht="18.95" customHeight="1">
      <c r="A22" s="306"/>
      <c r="B22" s="37"/>
      <c r="C22" s="37" t="s">
        <v>120</v>
      </c>
      <c r="D22" s="37">
        <v>4</v>
      </c>
      <c r="E22" s="291"/>
      <c r="F22" s="291"/>
      <c r="G22" s="291"/>
    </row>
    <row r="23" spans="1:7" ht="18.95" customHeight="1">
      <c r="A23" s="306"/>
      <c r="B23" s="37"/>
      <c r="C23" s="37"/>
      <c r="D23" s="37"/>
      <c r="E23" s="291"/>
      <c r="F23" s="291"/>
      <c r="G23" s="291"/>
    </row>
    <row r="24" spans="1:7" ht="21.95" customHeight="1">
      <c r="A24" s="306"/>
      <c r="B24" s="37"/>
      <c r="C24" s="37"/>
      <c r="D24" s="37"/>
      <c r="E24" s="291"/>
      <c r="F24" s="291"/>
      <c r="G24" s="291"/>
    </row>
    <row r="25" spans="1:7" ht="26.1" customHeight="1">
      <c r="A25" s="292" t="s">
        <v>21</v>
      </c>
      <c r="B25" s="292"/>
      <c r="C25" s="292"/>
      <c r="D25" s="292"/>
      <c r="E25" s="292"/>
      <c r="F25" s="292"/>
      <c r="G25" s="292"/>
    </row>
    <row r="26" spans="1:7" ht="18.95" customHeight="1">
      <c r="A26" s="306" t="s">
        <v>14</v>
      </c>
      <c r="B26" s="299" t="s">
        <v>124</v>
      </c>
      <c r="C26" s="299"/>
      <c r="D26" s="306" t="s">
        <v>7</v>
      </c>
      <c r="E26" s="293" t="s">
        <v>135</v>
      </c>
      <c r="F26" s="294"/>
      <c r="G26" s="295"/>
    </row>
    <row r="27" spans="1:7" ht="18" customHeight="1">
      <c r="A27" s="306"/>
      <c r="B27" s="350"/>
      <c r="C27" s="350"/>
      <c r="D27" s="306"/>
      <c r="E27" s="301" t="s">
        <v>136</v>
      </c>
      <c r="F27" s="302"/>
      <c r="G27" s="303"/>
    </row>
    <row r="28" spans="1:7" ht="18" customHeight="1">
      <c r="A28" s="306"/>
      <c r="B28" s="300"/>
      <c r="C28" s="300"/>
      <c r="D28" s="306"/>
      <c r="E28" s="301" t="s">
        <v>137</v>
      </c>
      <c r="F28" s="302"/>
      <c r="G28" s="303"/>
    </row>
    <row r="29" spans="1:7" ht="18" customHeight="1">
      <c r="A29" s="306"/>
      <c r="B29" s="300"/>
      <c r="C29" s="300"/>
      <c r="D29" s="306"/>
      <c r="E29" s="301" t="s">
        <v>138</v>
      </c>
      <c r="F29" s="302"/>
      <c r="G29" s="303"/>
    </row>
    <row r="30" spans="1:7" ht="18.95" customHeight="1">
      <c r="A30" s="306"/>
      <c r="B30" s="347"/>
      <c r="C30" s="347"/>
      <c r="D30" s="306"/>
      <c r="E30" s="301" t="s">
        <v>139</v>
      </c>
      <c r="F30" s="302"/>
      <c r="G30" s="303"/>
    </row>
    <row r="31" spans="1:7" ht="24" customHeight="1">
      <c r="A31" s="290" t="s">
        <v>18</v>
      </c>
      <c r="B31" s="290"/>
      <c r="C31" s="290"/>
      <c r="D31" s="290"/>
      <c r="E31" s="290"/>
      <c r="F31" s="290"/>
      <c r="G31" s="290"/>
    </row>
    <row r="32" spans="1:7" ht="27" customHeight="1">
      <c r="A32" s="304" t="s">
        <v>14</v>
      </c>
      <c r="B32" s="293" t="s">
        <v>123</v>
      </c>
      <c r="C32" s="295"/>
      <c r="D32" s="304" t="s">
        <v>7</v>
      </c>
      <c r="E32" s="293" t="s">
        <v>130</v>
      </c>
      <c r="F32" s="294"/>
      <c r="G32" s="295"/>
    </row>
    <row r="33" spans="1:7" ht="15.95" customHeight="1">
      <c r="A33" s="305"/>
      <c r="B33" s="296"/>
      <c r="C33" s="298"/>
      <c r="D33" s="305"/>
      <c r="E33" s="296"/>
      <c r="F33" s="297"/>
      <c r="G33" s="298"/>
    </row>
    <row r="34" spans="1:7" ht="27" customHeight="1">
      <c r="A34" s="290" t="s">
        <v>23</v>
      </c>
      <c r="B34" s="290"/>
      <c r="C34" s="290"/>
      <c r="D34" s="290"/>
      <c r="E34" s="290"/>
      <c r="F34" s="290"/>
      <c r="G34" s="290"/>
    </row>
    <row r="35" spans="1:7" ht="20.100000000000001" customHeight="1">
      <c r="A35" s="304" t="s">
        <v>14</v>
      </c>
      <c r="B35" s="346" t="s">
        <v>125</v>
      </c>
      <c r="C35" s="346"/>
      <c r="D35" s="346"/>
      <c r="E35" s="304" t="s">
        <v>7</v>
      </c>
      <c r="F35" s="300"/>
      <c r="G35" s="300"/>
    </row>
    <row r="36" spans="1:7" ht="15" customHeight="1">
      <c r="A36" s="333"/>
      <c r="B36" s="346" t="s">
        <v>126</v>
      </c>
      <c r="C36" s="346"/>
      <c r="D36" s="346"/>
      <c r="E36" s="333"/>
      <c r="F36" s="300"/>
      <c r="G36" s="300"/>
    </row>
    <row r="37" spans="1:7" ht="15.95" customHeight="1">
      <c r="A37" s="333"/>
      <c r="B37" s="346" t="s">
        <v>127</v>
      </c>
      <c r="C37" s="346"/>
      <c r="D37" s="346"/>
      <c r="E37" s="333"/>
      <c r="F37" s="300"/>
      <c r="G37" s="300"/>
    </row>
    <row r="38" spans="1:7" ht="15.95" customHeight="1">
      <c r="A38" s="333"/>
      <c r="B38" s="346" t="s">
        <v>128</v>
      </c>
      <c r="C38" s="346"/>
      <c r="D38" s="346"/>
      <c r="E38" s="333"/>
      <c r="F38" s="300"/>
      <c r="G38" s="300"/>
    </row>
    <row r="39" spans="1:7" ht="18" customHeight="1">
      <c r="A39" s="333"/>
      <c r="B39" s="346"/>
      <c r="C39" s="346"/>
      <c r="D39" s="346"/>
      <c r="E39" s="333"/>
      <c r="F39" s="300"/>
      <c r="G39" s="300"/>
    </row>
    <row r="40" spans="1:7" ht="15.95" customHeight="1">
      <c r="A40" s="305"/>
      <c r="B40" s="346"/>
      <c r="C40" s="346"/>
      <c r="D40" s="346"/>
      <c r="E40" s="305"/>
      <c r="F40" s="300"/>
      <c r="G40" s="300"/>
    </row>
    <row r="41" spans="1:7" ht="24" customHeight="1">
      <c r="A41" s="335" t="s">
        <v>41</v>
      </c>
      <c r="B41" s="335"/>
      <c r="C41" s="335"/>
      <c r="D41" s="335"/>
      <c r="E41" s="335"/>
      <c r="F41" s="335"/>
      <c r="G41" s="335"/>
    </row>
    <row r="42" spans="1:7" ht="27" customHeight="1">
      <c r="A42" s="339" t="s">
        <v>14</v>
      </c>
      <c r="B42" s="9" t="s">
        <v>19</v>
      </c>
      <c r="C42" s="9" t="s">
        <v>20</v>
      </c>
      <c r="D42" s="339" t="s">
        <v>7</v>
      </c>
      <c r="E42" s="9" t="s">
        <v>19</v>
      </c>
      <c r="F42" s="342" t="s">
        <v>20</v>
      </c>
      <c r="G42" s="343"/>
    </row>
    <row r="43" spans="1:7" ht="15.95" customHeight="1">
      <c r="A43" s="340"/>
      <c r="B43" s="25"/>
      <c r="C43" s="46"/>
      <c r="D43" s="340"/>
      <c r="E43" s="25">
        <v>2200</v>
      </c>
      <c r="F43" s="345" t="s">
        <v>134</v>
      </c>
      <c r="G43" s="345"/>
    </row>
    <row r="44" spans="1:7" ht="20.100000000000001" customHeight="1">
      <c r="A44" s="340"/>
      <c r="B44" s="35"/>
      <c r="C44" s="46"/>
      <c r="D44" s="340"/>
      <c r="E44" s="24"/>
      <c r="F44" s="345"/>
      <c r="G44" s="345"/>
    </row>
    <row r="45" spans="1:7" ht="20.100000000000001" customHeight="1">
      <c r="A45" s="340"/>
      <c r="B45" s="35"/>
      <c r="C45" s="46"/>
      <c r="D45" s="340"/>
      <c r="E45" s="24"/>
      <c r="F45" s="44"/>
      <c r="G45" s="45"/>
    </row>
    <row r="46" spans="1:7" ht="18" customHeight="1">
      <c r="A46" s="341"/>
      <c r="B46" s="35"/>
      <c r="C46" s="46"/>
      <c r="D46" s="344"/>
      <c r="E46" s="24"/>
      <c r="F46" s="348"/>
      <c r="G46" s="349"/>
    </row>
    <row r="47" spans="1:7" ht="24" customHeight="1">
      <c r="A47" s="335" t="s">
        <v>24</v>
      </c>
      <c r="B47" s="335"/>
      <c r="C47" s="335"/>
      <c r="D47" s="335"/>
      <c r="E47" s="335"/>
      <c r="F47" s="335"/>
      <c r="G47" s="335"/>
    </row>
    <row r="48" spans="1:7" ht="54.95" customHeight="1">
      <c r="A48" s="336"/>
      <c r="B48" s="337"/>
      <c r="C48" s="337"/>
      <c r="D48" s="337"/>
      <c r="E48" s="337"/>
      <c r="F48" s="337"/>
      <c r="G48" s="338"/>
    </row>
    <row r="49" spans="3:3" ht="15.95" customHeight="1"/>
    <row r="50" spans="3:3" ht="15" customHeight="1"/>
    <row r="51" spans="3:3" ht="15" customHeight="1"/>
    <row r="52" spans="3:3" ht="15" customHeight="1">
      <c r="C52" t="s">
        <v>17</v>
      </c>
    </row>
    <row r="53" spans="3:3" ht="15" customHeight="1"/>
    <row r="54" spans="3:3" ht="15" customHeight="1"/>
    <row r="55" spans="3:3" ht="15" customHeight="1"/>
  </sheetData>
  <mergeCells count="66">
    <mergeCell ref="A47:G47"/>
    <mergeCell ref="A48:G48"/>
    <mergeCell ref="A42:A46"/>
    <mergeCell ref="D42:D46"/>
    <mergeCell ref="F42:G42"/>
    <mergeCell ref="F43:G43"/>
    <mergeCell ref="F44:G44"/>
    <mergeCell ref="F46:G46"/>
    <mergeCell ref="A41:G41"/>
    <mergeCell ref="A34:G34"/>
    <mergeCell ref="A35:A40"/>
    <mergeCell ref="B35:D35"/>
    <mergeCell ref="E35:E40"/>
    <mergeCell ref="F35:G35"/>
    <mergeCell ref="B36:D36"/>
    <mergeCell ref="F36:G36"/>
    <mergeCell ref="B37:D37"/>
    <mergeCell ref="F37:G37"/>
    <mergeCell ref="B38:D38"/>
    <mergeCell ref="F38:G38"/>
    <mergeCell ref="B39:D39"/>
    <mergeCell ref="F39:G39"/>
    <mergeCell ref="B40:D40"/>
    <mergeCell ref="F40:G40"/>
    <mergeCell ref="A31:G31"/>
    <mergeCell ref="A32:A33"/>
    <mergeCell ref="B32:C33"/>
    <mergeCell ref="D32:D33"/>
    <mergeCell ref="E32:G33"/>
    <mergeCell ref="A25:G25"/>
    <mergeCell ref="A26:A30"/>
    <mergeCell ref="B26:C26"/>
    <mergeCell ref="D26:D30"/>
    <mergeCell ref="E26:G26"/>
    <mergeCell ref="B27:C27"/>
    <mergeCell ref="E27:G27"/>
    <mergeCell ref="B28:C28"/>
    <mergeCell ref="E28:G28"/>
    <mergeCell ref="B29:C29"/>
    <mergeCell ref="E29:G29"/>
    <mergeCell ref="B30:C30"/>
    <mergeCell ref="E30:G30"/>
    <mergeCell ref="A20:A24"/>
    <mergeCell ref="E20:G20"/>
    <mergeCell ref="E21:G21"/>
    <mergeCell ref="E22:G22"/>
    <mergeCell ref="E23:G23"/>
    <mergeCell ref="E24:G24"/>
    <mergeCell ref="A8:A11"/>
    <mergeCell ref="D8:D11"/>
    <mergeCell ref="E13:G13"/>
    <mergeCell ref="A14:A19"/>
    <mergeCell ref="E14:G14"/>
    <mergeCell ref="E15:G15"/>
    <mergeCell ref="E16:G16"/>
    <mergeCell ref="E17:G17"/>
    <mergeCell ref="E19:G19"/>
    <mergeCell ref="A1:G1"/>
    <mergeCell ref="B2:C2"/>
    <mergeCell ref="A3:C3"/>
    <mergeCell ref="D3:D6"/>
    <mergeCell ref="G3:H3"/>
    <mergeCell ref="B4:C4"/>
    <mergeCell ref="E4:G6"/>
    <mergeCell ref="B5:C5"/>
    <mergeCell ref="B6:C6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5"/>
  <sheetViews>
    <sheetView topLeftCell="A13" zoomScale="85" zoomScaleNormal="85" zoomScalePageLayoutView="150" workbookViewId="0">
      <selection activeCell="E43" sqref="E43:G45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12" t="s">
        <v>25</v>
      </c>
      <c r="B1" s="312"/>
      <c r="C1" s="312"/>
      <c r="D1" s="312"/>
      <c r="E1" s="312"/>
      <c r="F1" s="312"/>
      <c r="G1" s="312"/>
    </row>
    <row r="2" spans="1:8" ht="20.100000000000001" customHeight="1">
      <c r="A2" s="54" t="s">
        <v>27</v>
      </c>
      <c r="B2" s="313" t="s">
        <v>142</v>
      </c>
      <c r="C2" s="314"/>
      <c r="D2" s="54" t="s">
        <v>1</v>
      </c>
      <c r="E2" s="54" t="s">
        <v>59</v>
      </c>
      <c r="F2" s="47" t="s">
        <v>0</v>
      </c>
      <c r="G2" s="2"/>
    </row>
    <row r="3" spans="1:8" ht="24" customHeight="1">
      <c r="A3" s="292" t="s">
        <v>16</v>
      </c>
      <c r="B3" s="292"/>
      <c r="C3" s="292"/>
      <c r="D3" s="307" t="s">
        <v>17</v>
      </c>
      <c r="E3" s="49" t="s">
        <v>26</v>
      </c>
      <c r="F3" s="49"/>
      <c r="G3" s="328"/>
      <c r="H3" s="328"/>
    </row>
    <row r="4" spans="1:8" ht="18.95" customHeight="1">
      <c r="A4" s="54" t="s">
        <v>2</v>
      </c>
      <c r="B4" s="315">
        <v>499040</v>
      </c>
      <c r="C4" s="316"/>
      <c r="D4" s="308"/>
      <c r="E4" s="324"/>
      <c r="F4" s="325"/>
      <c r="G4" s="326"/>
    </row>
    <row r="5" spans="1:8" ht="23.1" customHeight="1">
      <c r="A5" s="54" t="s">
        <v>3</v>
      </c>
      <c r="B5" s="317">
        <f>B6-B4</f>
        <v>828000</v>
      </c>
      <c r="C5" s="311"/>
      <c r="D5" s="308"/>
      <c r="E5" s="327"/>
      <c r="F5" s="328"/>
      <c r="G5" s="329"/>
    </row>
    <row r="6" spans="1:8" ht="21.95" customHeight="1">
      <c r="A6" s="54" t="s">
        <v>4</v>
      </c>
      <c r="B6" s="315">
        <v>1327040</v>
      </c>
      <c r="C6" s="316"/>
      <c r="D6" s="308"/>
      <c r="E6" s="330"/>
      <c r="F6" s="331"/>
      <c r="G6" s="332"/>
    </row>
    <row r="7" spans="1:8" ht="27.95" customHeight="1">
      <c r="A7" s="48" t="s">
        <v>15</v>
      </c>
      <c r="B7" s="48"/>
      <c r="C7" s="48"/>
      <c r="D7" s="7"/>
      <c r="E7" s="10"/>
      <c r="F7" s="10"/>
      <c r="G7" s="10"/>
    </row>
    <row r="8" spans="1:8" ht="17.100000000000001" customHeight="1">
      <c r="A8" s="318" t="s">
        <v>5</v>
      </c>
      <c r="B8" s="2" t="s">
        <v>153</v>
      </c>
      <c r="C8" s="2">
        <v>4</v>
      </c>
      <c r="D8" s="321" t="s">
        <v>6</v>
      </c>
      <c r="E8" s="3" t="s">
        <v>109</v>
      </c>
      <c r="F8" s="47"/>
      <c r="G8" s="11"/>
    </row>
    <row r="9" spans="1:8" ht="20.100000000000001" customHeight="1">
      <c r="A9" s="319"/>
      <c r="B9" s="2" t="s">
        <v>154</v>
      </c>
      <c r="C9" s="2">
        <v>4</v>
      </c>
      <c r="D9" s="322"/>
      <c r="E9" s="3" t="s">
        <v>55</v>
      </c>
      <c r="F9" s="47"/>
      <c r="G9" s="47"/>
    </row>
    <row r="10" spans="1:8" ht="18" customHeight="1">
      <c r="A10" s="319"/>
      <c r="B10" s="2" t="s">
        <v>155</v>
      </c>
      <c r="C10" s="2">
        <v>4</v>
      </c>
      <c r="D10" s="322"/>
      <c r="E10" s="3" t="s">
        <v>111</v>
      </c>
      <c r="F10" s="47"/>
      <c r="G10" s="47"/>
    </row>
    <row r="11" spans="1:8" ht="17.100000000000001" customHeight="1">
      <c r="A11" s="320"/>
      <c r="B11" s="2" t="s">
        <v>156</v>
      </c>
      <c r="C11" s="2">
        <v>3</v>
      </c>
      <c r="D11" s="323"/>
      <c r="E11" s="3"/>
      <c r="F11" s="47"/>
      <c r="G11" s="47"/>
    </row>
    <row r="12" spans="1:8" ht="27.95" customHeight="1">
      <c r="A12" s="48" t="s">
        <v>22</v>
      </c>
      <c r="B12" s="48"/>
      <c r="C12" s="48"/>
      <c r="D12" s="48"/>
      <c r="E12" s="7"/>
      <c r="F12" s="7"/>
      <c r="G12" s="51"/>
    </row>
    <row r="13" spans="1:8" ht="18.95" customHeight="1">
      <c r="A13" s="2"/>
      <c r="B13" s="47" t="s">
        <v>8</v>
      </c>
      <c r="C13" s="47" t="s">
        <v>11</v>
      </c>
      <c r="D13" s="47" t="s">
        <v>12</v>
      </c>
      <c r="E13" s="309" t="s">
        <v>13</v>
      </c>
      <c r="F13" s="310"/>
      <c r="G13" s="311"/>
    </row>
    <row r="14" spans="1:8" ht="17.100000000000001" customHeight="1">
      <c r="A14" s="304" t="s">
        <v>9</v>
      </c>
      <c r="B14" s="14">
        <v>0.10416666666666667</v>
      </c>
      <c r="C14" s="54" t="s">
        <v>145</v>
      </c>
      <c r="D14" s="54">
        <v>6</v>
      </c>
      <c r="E14" s="309"/>
      <c r="F14" s="310"/>
      <c r="G14" s="311"/>
    </row>
    <row r="15" spans="1:8" ht="18.95" customHeight="1">
      <c r="A15" s="333"/>
      <c r="B15" s="14"/>
      <c r="C15" s="54"/>
      <c r="D15" s="54"/>
      <c r="E15" s="309"/>
      <c r="F15" s="310"/>
      <c r="G15" s="311"/>
    </row>
    <row r="16" spans="1:8" ht="18.95" customHeight="1">
      <c r="A16" s="333"/>
      <c r="B16" s="14"/>
      <c r="C16" s="54"/>
      <c r="D16" s="54"/>
      <c r="E16" s="309"/>
      <c r="F16" s="310"/>
      <c r="G16" s="311"/>
    </row>
    <row r="17" spans="1:7" ht="18.95" customHeight="1">
      <c r="A17" s="333"/>
      <c r="B17" s="14"/>
      <c r="C17" s="54"/>
      <c r="D17" s="54"/>
      <c r="E17" s="309"/>
      <c r="F17" s="310"/>
      <c r="G17" s="311"/>
    </row>
    <row r="18" spans="1:7" ht="18.95" customHeight="1">
      <c r="A18" s="333"/>
      <c r="B18" s="14"/>
      <c r="C18" s="54"/>
      <c r="D18" s="54"/>
      <c r="E18" s="52"/>
      <c r="F18" s="53"/>
      <c r="G18" s="50"/>
    </row>
    <row r="19" spans="1:7" ht="18.95" customHeight="1">
      <c r="A19" s="305"/>
      <c r="B19" s="14"/>
      <c r="C19" s="54"/>
      <c r="D19" s="54"/>
      <c r="E19" s="309"/>
      <c r="F19" s="310"/>
      <c r="G19" s="311"/>
    </row>
    <row r="20" spans="1:7" ht="20.100000000000001" customHeight="1">
      <c r="A20" s="306" t="s">
        <v>10</v>
      </c>
      <c r="B20" s="14">
        <v>0.29166666666666669</v>
      </c>
      <c r="C20" s="54" t="s">
        <v>146</v>
      </c>
      <c r="D20" s="54">
        <v>4</v>
      </c>
      <c r="E20" s="291"/>
      <c r="F20" s="291"/>
      <c r="G20" s="291"/>
    </row>
    <row r="21" spans="1:7" ht="21" customHeight="1">
      <c r="A21" s="306"/>
      <c r="B21" s="14"/>
      <c r="C21" s="54"/>
      <c r="D21" s="54"/>
      <c r="E21" s="291"/>
      <c r="F21" s="291"/>
      <c r="G21" s="291"/>
    </row>
    <row r="22" spans="1:7" ht="18.95" customHeight="1">
      <c r="A22" s="306"/>
      <c r="B22" s="54"/>
      <c r="C22" s="54"/>
      <c r="D22" s="54"/>
      <c r="E22" s="291"/>
      <c r="F22" s="291"/>
      <c r="G22" s="291"/>
    </row>
    <row r="23" spans="1:7" ht="18.95" customHeight="1">
      <c r="A23" s="306"/>
      <c r="B23" s="54"/>
      <c r="C23" s="54"/>
      <c r="D23" s="54"/>
      <c r="E23" s="291"/>
      <c r="F23" s="291"/>
      <c r="G23" s="291"/>
    </row>
    <row r="24" spans="1:7" ht="21.95" customHeight="1">
      <c r="A24" s="306"/>
      <c r="B24" s="54"/>
      <c r="C24" s="54"/>
      <c r="D24" s="54"/>
      <c r="E24" s="291"/>
      <c r="F24" s="291"/>
      <c r="G24" s="291"/>
    </row>
    <row r="25" spans="1:7" ht="26.1" customHeight="1">
      <c r="A25" s="292" t="s">
        <v>21</v>
      </c>
      <c r="B25" s="292"/>
      <c r="C25" s="292"/>
      <c r="D25" s="292"/>
      <c r="E25" s="292"/>
      <c r="F25" s="292"/>
      <c r="G25" s="292"/>
    </row>
    <row r="26" spans="1:7" ht="18.95" customHeight="1">
      <c r="A26" s="306" t="s">
        <v>14</v>
      </c>
      <c r="B26" s="299" t="s">
        <v>151</v>
      </c>
      <c r="C26" s="299"/>
      <c r="D26" s="306" t="s">
        <v>7</v>
      </c>
      <c r="E26" s="293" t="s">
        <v>157</v>
      </c>
      <c r="F26" s="294"/>
      <c r="G26" s="295"/>
    </row>
    <row r="27" spans="1:7" ht="18" customHeight="1">
      <c r="A27" s="306"/>
      <c r="B27" s="299" t="s">
        <v>152</v>
      </c>
      <c r="C27" s="299"/>
      <c r="D27" s="306"/>
      <c r="E27" s="301" t="s">
        <v>158</v>
      </c>
      <c r="F27" s="302"/>
      <c r="G27" s="303"/>
    </row>
    <row r="28" spans="1:7" ht="18" customHeight="1">
      <c r="A28" s="306"/>
      <c r="B28" s="300"/>
      <c r="C28" s="300"/>
      <c r="D28" s="306"/>
      <c r="E28" s="301" t="s">
        <v>159</v>
      </c>
      <c r="F28" s="302"/>
      <c r="G28" s="303"/>
    </row>
    <row r="29" spans="1:7" ht="18" customHeight="1">
      <c r="A29" s="306"/>
      <c r="B29" s="300"/>
      <c r="C29" s="300"/>
      <c r="D29" s="306"/>
      <c r="E29" s="301" t="s">
        <v>160</v>
      </c>
      <c r="F29" s="302"/>
      <c r="G29" s="303"/>
    </row>
    <row r="30" spans="1:7" ht="18.95" customHeight="1">
      <c r="A30" s="306"/>
      <c r="B30" s="347"/>
      <c r="C30" s="347"/>
      <c r="D30" s="306"/>
      <c r="E30" s="301"/>
      <c r="F30" s="302"/>
      <c r="G30" s="303"/>
    </row>
    <row r="31" spans="1:7" ht="24" customHeight="1">
      <c r="A31" s="290" t="s">
        <v>18</v>
      </c>
      <c r="B31" s="290"/>
      <c r="C31" s="290"/>
      <c r="D31" s="290"/>
      <c r="E31" s="290"/>
      <c r="F31" s="290"/>
      <c r="G31" s="290"/>
    </row>
    <row r="32" spans="1:7" ht="27" customHeight="1">
      <c r="A32" s="304" t="s">
        <v>14</v>
      </c>
      <c r="B32" s="293" t="s">
        <v>123</v>
      </c>
      <c r="C32" s="295"/>
      <c r="D32" s="304" t="s">
        <v>7</v>
      </c>
      <c r="E32" s="293" t="s">
        <v>143</v>
      </c>
      <c r="F32" s="294"/>
      <c r="G32" s="295"/>
    </row>
    <row r="33" spans="1:7" ht="15.95" customHeight="1">
      <c r="A33" s="305"/>
      <c r="B33" s="296"/>
      <c r="C33" s="298"/>
      <c r="D33" s="305"/>
      <c r="E33" s="296"/>
      <c r="F33" s="297"/>
      <c r="G33" s="298"/>
    </row>
    <row r="34" spans="1:7" ht="27" customHeight="1">
      <c r="A34" s="290" t="s">
        <v>23</v>
      </c>
      <c r="B34" s="290"/>
      <c r="C34" s="290"/>
      <c r="D34" s="290"/>
      <c r="E34" s="290"/>
      <c r="F34" s="290"/>
      <c r="G34" s="290"/>
    </row>
    <row r="35" spans="1:7" s="69" customFormat="1" ht="18" customHeight="1">
      <c r="A35" s="304" t="s">
        <v>14</v>
      </c>
      <c r="B35" s="346" t="s">
        <v>147</v>
      </c>
      <c r="C35" s="346"/>
      <c r="D35" s="346"/>
      <c r="E35" s="304" t="s">
        <v>7</v>
      </c>
      <c r="F35" s="346" t="s">
        <v>161</v>
      </c>
      <c r="G35" s="346"/>
    </row>
    <row r="36" spans="1:7" s="69" customFormat="1" ht="18" customHeight="1">
      <c r="A36" s="333"/>
      <c r="B36" s="346" t="s">
        <v>148</v>
      </c>
      <c r="C36" s="346"/>
      <c r="D36" s="346"/>
      <c r="E36" s="333"/>
      <c r="F36" s="346" t="s">
        <v>162</v>
      </c>
      <c r="G36" s="346"/>
    </row>
    <row r="37" spans="1:7" s="69" customFormat="1" ht="18" customHeight="1">
      <c r="A37" s="333"/>
      <c r="B37" s="346" t="s">
        <v>149</v>
      </c>
      <c r="C37" s="346"/>
      <c r="D37" s="346"/>
      <c r="E37" s="333"/>
      <c r="F37" s="346" t="s">
        <v>163</v>
      </c>
      <c r="G37" s="346"/>
    </row>
    <row r="38" spans="1:7" s="69" customFormat="1" ht="18" customHeight="1">
      <c r="A38" s="333"/>
      <c r="B38" s="346" t="s">
        <v>150</v>
      </c>
      <c r="C38" s="346"/>
      <c r="D38" s="346"/>
      <c r="E38" s="333"/>
      <c r="F38" s="346" t="s">
        <v>164</v>
      </c>
      <c r="G38" s="346"/>
    </row>
    <row r="39" spans="1:7" s="69" customFormat="1" ht="18" customHeight="1">
      <c r="A39" s="333"/>
      <c r="B39" s="346"/>
      <c r="C39" s="346"/>
      <c r="D39" s="346"/>
      <c r="E39" s="333"/>
      <c r="F39" s="346"/>
      <c r="G39" s="346"/>
    </row>
    <row r="40" spans="1:7" s="69" customFormat="1" ht="18" customHeight="1">
      <c r="A40" s="305"/>
      <c r="B40" s="346"/>
      <c r="C40" s="346"/>
      <c r="D40" s="346"/>
      <c r="E40" s="305"/>
      <c r="F40" s="346"/>
      <c r="G40" s="346"/>
    </row>
    <row r="41" spans="1:7" ht="24" customHeight="1">
      <c r="A41" s="335" t="s">
        <v>41</v>
      </c>
      <c r="B41" s="335"/>
      <c r="C41" s="335"/>
      <c r="D41" s="335"/>
      <c r="E41" s="335"/>
      <c r="F41" s="335"/>
      <c r="G41" s="335"/>
    </row>
    <row r="42" spans="1:7" ht="27" customHeight="1">
      <c r="A42" s="339" t="s">
        <v>14</v>
      </c>
      <c r="B42" s="9" t="s">
        <v>19</v>
      </c>
      <c r="C42" s="9" t="s">
        <v>20</v>
      </c>
      <c r="D42" s="339" t="s">
        <v>7</v>
      </c>
      <c r="E42" s="9" t="s">
        <v>19</v>
      </c>
      <c r="F42" s="342" t="s">
        <v>20</v>
      </c>
      <c r="G42" s="343"/>
    </row>
    <row r="43" spans="1:7" ht="15.95" customHeight="1">
      <c r="A43" s="340"/>
      <c r="B43" s="25">
        <v>4200</v>
      </c>
      <c r="C43" s="46" t="s">
        <v>144</v>
      </c>
      <c r="D43" s="340"/>
      <c r="E43" s="25"/>
      <c r="F43" s="345"/>
      <c r="G43" s="345"/>
    </row>
    <row r="44" spans="1:7" ht="20.100000000000001" customHeight="1">
      <c r="A44" s="340"/>
      <c r="B44" s="55"/>
      <c r="C44" s="46"/>
      <c r="D44" s="340"/>
      <c r="E44" s="24"/>
      <c r="F44" s="345"/>
      <c r="G44" s="345"/>
    </row>
    <row r="45" spans="1:7" ht="20.100000000000001" customHeight="1">
      <c r="A45" s="340"/>
      <c r="B45" s="55"/>
      <c r="C45" s="46"/>
      <c r="D45" s="340"/>
      <c r="E45" s="24"/>
      <c r="F45" s="56"/>
      <c r="G45" s="57"/>
    </row>
    <row r="46" spans="1:7" ht="18" customHeight="1">
      <c r="A46" s="341"/>
      <c r="B46" s="55"/>
      <c r="C46" s="46"/>
      <c r="D46" s="344"/>
      <c r="E46" s="24"/>
      <c r="F46" s="348"/>
      <c r="G46" s="349"/>
    </row>
    <row r="47" spans="1:7" ht="24" customHeight="1">
      <c r="A47" s="335" t="s">
        <v>24</v>
      </c>
      <c r="B47" s="335"/>
      <c r="C47" s="335"/>
      <c r="D47" s="335"/>
      <c r="E47" s="335"/>
      <c r="F47" s="335"/>
      <c r="G47" s="335"/>
    </row>
    <row r="48" spans="1:7" ht="54.95" customHeight="1">
      <c r="A48" s="336"/>
      <c r="B48" s="337"/>
      <c r="C48" s="337"/>
      <c r="D48" s="337"/>
      <c r="E48" s="337"/>
      <c r="F48" s="337"/>
      <c r="G48" s="338"/>
    </row>
    <row r="49" spans="3:3" ht="15.95" customHeight="1"/>
    <row r="50" spans="3:3" ht="15" customHeight="1"/>
    <row r="51" spans="3:3" ht="15" customHeight="1"/>
    <row r="52" spans="3:3" ht="15" customHeight="1">
      <c r="C52" t="s">
        <v>17</v>
      </c>
    </row>
    <row r="53" spans="3:3" ht="15" customHeight="1"/>
    <row r="54" spans="3:3" ht="15" customHeight="1"/>
    <row r="55" spans="3:3" ht="15" customHeight="1"/>
  </sheetData>
  <mergeCells count="66">
    <mergeCell ref="A1:G1"/>
    <mergeCell ref="B2:C2"/>
    <mergeCell ref="A3:C3"/>
    <mergeCell ref="D3:D6"/>
    <mergeCell ref="G3:H3"/>
    <mergeCell ref="B4:C4"/>
    <mergeCell ref="E4:G6"/>
    <mergeCell ref="B5:C5"/>
    <mergeCell ref="B6:C6"/>
    <mergeCell ref="A8:A11"/>
    <mergeCell ref="D8:D11"/>
    <mergeCell ref="E13:G13"/>
    <mergeCell ref="A14:A19"/>
    <mergeCell ref="E14:G14"/>
    <mergeCell ref="E15:G15"/>
    <mergeCell ref="E16:G16"/>
    <mergeCell ref="E17:G17"/>
    <mergeCell ref="E19:G19"/>
    <mergeCell ref="A20:A24"/>
    <mergeCell ref="E20:G20"/>
    <mergeCell ref="E21:G21"/>
    <mergeCell ref="E22:G22"/>
    <mergeCell ref="E23:G23"/>
    <mergeCell ref="E24:G24"/>
    <mergeCell ref="A25:G25"/>
    <mergeCell ref="A26:A30"/>
    <mergeCell ref="B26:C26"/>
    <mergeCell ref="D26:D30"/>
    <mergeCell ref="E26:G26"/>
    <mergeCell ref="B27:C27"/>
    <mergeCell ref="E27:G27"/>
    <mergeCell ref="B28:C28"/>
    <mergeCell ref="E28:G28"/>
    <mergeCell ref="B29:C29"/>
    <mergeCell ref="E29:G29"/>
    <mergeCell ref="B30:C30"/>
    <mergeCell ref="E30:G30"/>
    <mergeCell ref="A31:G31"/>
    <mergeCell ref="A32:A33"/>
    <mergeCell ref="B32:C33"/>
    <mergeCell ref="D32:D33"/>
    <mergeCell ref="E32:G33"/>
    <mergeCell ref="A41:G41"/>
    <mergeCell ref="A34:G34"/>
    <mergeCell ref="A35:A40"/>
    <mergeCell ref="B35:D35"/>
    <mergeCell ref="E35:E40"/>
    <mergeCell ref="F35:G35"/>
    <mergeCell ref="B36:D36"/>
    <mergeCell ref="F36:G36"/>
    <mergeCell ref="B37:D37"/>
    <mergeCell ref="F37:G37"/>
    <mergeCell ref="B38:D38"/>
    <mergeCell ref="F38:G38"/>
    <mergeCell ref="B39:D39"/>
    <mergeCell ref="F39:G39"/>
    <mergeCell ref="B40:D40"/>
    <mergeCell ref="F40:G40"/>
    <mergeCell ref="A47:G47"/>
    <mergeCell ref="A48:G48"/>
    <mergeCell ref="A42:A46"/>
    <mergeCell ref="D42:D46"/>
    <mergeCell ref="F42:G42"/>
    <mergeCell ref="F43:G43"/>
    <mergeCell ref="F44:G44"/>
    <mergeCell ref="F46:G46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5"/>
  <sheetViews>
    <sheetView zoomScale="85" zoomScaleNormal="85" zoomScalePageLayoutView="150" workbookViewId="0">
      <selection activeCell="E9" sqref="E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12" t="s">
        <v>25</v>
      </c>
      <c r="B1" s="312"/>
      <c r="C1" s="312"/>
      <c r="D1" s="312"/>
      <c r="E1" s="312"/>
      <c r="F1" s="312"/>
      <c r="G1" s="312"/>
    </row>
    <row r="2" spans="1:8" ht="20.100000000000001" customHeight="1">
      <c r="A2" s="60" t="s">
        <v>27</v>
      </c>
      <c r="B2" s="313" t="s">
        <v>165</v>
      </c>
      <c r="C2" s="314"/>
      <c r="D2" s="60" t="s">
        <v>1</v>
      </c>
      <c r="E2" s="60" t="s">
        <v>59</v>
      </c>
      <c r="F2" s="62" t="s">
        <v>0</v>
      </c>
      <c r="G2" s="2"/>
    </row>
    <row r="3" spans="1:8" ht="24" customHeight="1">
      <c r="A3" s="292" t="s">
        <v>16</v>
      </c>
      <c r="B3" s="292"/>
      <c r="C3" s="292"/>
      <c r="D3" s="307" t="s">
        <v>17</v>
      </c>
      <c r="E3" s="59" t="s">
        <v>26</v>
      </c>
      <c r="F3" s="59"/>
      <c r="G3" s="328"/>
      <c r="H3" s="328"/>
    </row>
    <row r="4" spans="1:8" ht="18.95" customHeight="1">
      <c r="A4" s="60" t="s">
        <v>2</v>
      </c>
      <c r="B4" s="315">
        <v>620000</v>
      </c>
      <c r="C4" s="316"/>
      <c r="D4" s="308"/>
      <c r="E4" s="324"/>
      <c r="F4" s="325"/>
      <c r="G4" s="326"/>
    </row>
    <row r="5" spans="1:8" ht="23.1" customHeight="1">
      <c r="A5" s="60" t="s">
        <v>3</v>
      </c>
      <c r="B5" s="317">
        <f>B6-B4</f>
        <v>953180</v>
      </c>
      <c r="C5" s="311"/>
      <c r="D5" s="308"/>
      <c r="E5" s="327"/>
      <c r="F5" s="328"/>
      <c r="G5" s="329"/>
    </row>
    <row r="6" spans="1:8" ht="21.95" customHeight="1">
      <c r="A6" s="60" t="s">
        <v>4</v>
      </c>
      <c r="B6" s="315">
        <v>1573180</v>
      </c>
      <c r="C6" s="316"/>
      <c r="D6" s="308"/>
      <c r="E6" s="330"/>
      <c r="F6" s="331"/>
      <c r="G6" s="332"/>
    </row>
    <row r="7" spans="1:8" ht="27.95" customHeight="1">
      <c r="A7" s="61" t="s">
        <v>15</v>
      </c>
      <c r="B7" s="61"/>
      <c r="C7" s="61"/>
      <c r="D7" s="7"/>
      <c r="E7" s="10"/>
      <c r="F7" s="10"/>
      <c r="G7" s="10"/>
    </row>
    <row r="8" spans="1:8" ht="17.100000000000001" customHeight="1">
      <c r="A8" s="318" t="s">
        <v>5</v>
      </c>
      <c r="B8" s="2" t="s">
        <v>207</v>
      </c>
      <c r="C8" s="104">
        <v>8</v>
      </c>
      <c r="D8" s="321" t="s">
        <v>6</v>
      </c>
      <c r="E8" s="3" t="s">
        <v>109</v>
      </c>
      <c r="F8" s="62"/>
      <c r="G8" s="11"/>
    </row>
    <row r="9" spans="1:8" ht="20.100000000000001" customHeight="1">
      <c r="A9" s="319"/>
      <c r="B9" s="2" t="s">
        <v>208</v>
      </c>
      <c r="C9" s="104">
        <v>4</v>
      </c>
      <c r="D9" s="322"/>
      <c r="E9" s="3" t="s">
        <v>263</v>
      </c>
      <c r="F9" s="62"/>
      <c r="G9" s="62"/>
    </row>
    <row r="10" spans="1:8" ht="18" customHeight="1">
      <c r="A10" s="319"/>
      <c r="B10" s="2" t="s">
        <v>209</v>
      </c>
      <c r="C10" s="104">
        <v>4</v>
      </c>
      <c r="D10" s="322"/>
      <c r="E10" s="3" t="s">
        <v>111</v>
      </c>
      <c r="F10" s="62"/>
      <c r="G10" s="62"/>
    </row>
    <row r="11" spans="1:8" ht="17.100000000000001" customHeight="1">
      <c r="A11" s="320"/>
      <c r="B11" s="2" t="s">
        <v>210</v>
      </c>
      <c r="C11" s="104">
        <v>4</v>
      </c>
      <c r="D11" s="323"/>
      <c r="E11" s="3"/>
      <c r="F11" s="62"/>
      <c r="G11" s="62"/>
    </row>
    <row r="12" spans="1:8" ht="27.95" customHeight="1">
      <c r="A12" s="61" t="s">
        <v>22</v>
      </c>
      <c r="B12" s="61"/>
      <c r="C12" s="61"/>
      <c r="D12" s="61"/>
      <c r="E12" s="7"/>
      <c r="F12" s="7"/>
      <c r="G12" s="66"/>
    </row>
    <row r="13" spans="1:8" ht="18.95" customHeight="1">
      <c r="A13" s="2"/>
      <c r="B13" s="62" t="s">
        <v>8</v>
      </c>
      <c r="C13" s="62" t="s">
        <v>11</v>
      </c>
      <c r="D13" s="62" t="s">
        <v>12</v>
      </c>
      <c r="E13" s="309" t="s">
        <v>13</v>
      </c>
      <c r="F13" s="310"/>
      <c r="G13" s="311"/>
    </row>
    <row r="14" spans="1:8" ht="17.100000000000001" customHeight="1">
      <c r="A14" s="304" t="s">
        <v>9</v>
      </c>
      <c r="B14" s="14"/>
      <c r="C14" s="60"/>
      <c r="D14" s="60"/>
      <c r="E14" s="309"/>
      <c r="F14" s="310"/>
      <c r="G14" s="311"/>
    </row>
    <row r="15" spans="1:8" ht="18.95" customHeight="1">
      <c r="A15" s="333"/>
      <c r="B15" s="14"/>
      <c r="C15" s="60"/>
      <c r="D15" s="60"/>
      <c r="E15" s="309"/>
      <c r="F15" s="310"/>
      <c r="G15" s="311"/>
    </row>
    <row r="16" spans="1:8" ht="18.95" customHeight="1">
      <c r="A16" s="333"/>
      <c r="B16" s="14"/>
      <c r="C16" s="60"/>
      <c r="D16" s="60"/>
      <c r="E16" s="309"/>
      <c r="F16" s="310"/>
      <c r="G16" s="311"/>
    </row>
    <row r="17" spans="1:7" ht="18.95" customHeight="1">
      <c r="A17" s="333"/>
      <c r="B17" s="14"/>
      <c r="C17" s="60"/>
      <c r="D17" s="60"/>
      <c r="E17" s="309"/>
      <c r="F17" s="310"/>
      <c r="G17" s="311"/>
    </row>
    <row r="18" spans="1:7" ht="18.95" customHeight="1">
      <c r="A18" s="333"/>
      <c r="B18" s="14"/>
      <c r="C18" s="60"/>
      <c r="D18" s="60"/>
      <c r="E18" s="63"/>
      <c r="F18" s="64"/>
      <c r="G18" s="65"/>
    </row>
    <row r="19" spans="1:7" ht="18.95" customHeight="1">
      <c r="A19" s="305"/>
      <c r="B19" s="14"/>
      <c r="C19" s="60"/>
      <c r="D19" s="60"/>
      <c r="E19" s="309"/>
      <c r="F19" s="310"/>
      <c r="G19" s="311"/>
    </row>
    <row r="20" spans="1:7" ht="20.100000000000001" customHeight="1">
      <c r="A20" s="306" t="s">
        <v>10</v>
      </c>
      <c r="B20" s="14">
        <v>0.25</v>
      </c>
      <c r="C20" s="60" t="s">
        <v>167</v>
      </c>
      <c r="D20" s="60">
        <v>20</v>
      </c>
      <c r="E20" s="291" t="s">
        <v>177</v>
      </c>
      <c r="F20" s="291"/>
      <c r="G20" s="291"/>
    </row>
    <row r="21" spans="1:7" ht="21" customHeight="1">
      <c r="A21" s="306"/>
      <c r="B21" s="14"/>
      <c r="C21" s="60"/>
      <c r="D21" s="60"/>
      <c r="E21" s="291"/>
      <c r="F21" s="291"/>
      <c r="G21" s="291"/>
    </row>
    <row r="22" spans="1:7" ht="18.95" customHeight="1">
      <c r="A22" s="306"/>
      <c r="B22" s="60"/>
      <c r="C22" s="60"/>
      <c r="D22" s="60"/>
      <c r="E22" s="291"/>
      <c r="F22" s="291"/>
      <c r="G22" s="291"/>
    </row>
    <row r="23" spans="1:7" ht="18.95" customHeight="1">
      <c r="A23" s="306"/>
      <c r="B23" s="60"/>
      <c r="C23" s="60"/>
      <c r="D23" s="60"/>
      <c r="E23" s="291"/>
      <c r="F23" s="291"/>
      <c r="G23" s="291"/>
    </row>
    <row r="24" spans="1:7" ht="21.95" customHeight="1">
      <c r="A24" s="306"/>
      <c r="B24" s="60"/>
      <c r="C24" s="60"/>
      <c r="D24" s="60"/>
      <c r="E24" s="291"/>
      <c r="F24" s="291"/>
      <c r="G24" s="291"/>
    </row>
    <row r="25" spans="1:7" ht="26.1" customHeight="1">
      <c r="A25" s="292" t="s">
        <v>21</v>
      </c>
      <c r="B25" s="292"/>
      <c r="C25" s="292"/>
      <c r="D25" s="292"/>
      <c r="E25" s="292"/>
      <c r="F25" s="292"/>
      <c r="G25" s="292"/>
    </row>
    <row r="26" spans="1:7" ht="18.95" customHeight="1">
      <c r="A26" s="306" t="s">
        <v>14</v>
      </c>
      <c r="B26" s="299" t="s">
        <v>168</v>
      </c>
      <c r="C26" s="299"/>
      <c r="D26" s="306" t="s">
        <v>7</v>
      </c>
      <c r="E26" s="293" t="s">
        <v>180</v>
      </c>
      <c r="F26" s="294"/>
      <c r="G26" s="295"/>
    </row>
    <row r="27" spans="1:7" ht="18" customHeight="1">
      <c r="A27" s="306"/>
      <c r="B27" s="299" t="s">
        <v>169</v>
      </c>
      <c r="C27" s="299"/>
      <c r="D27" s="306"/>
      <c r="E27" s="301" t="s">
        <v>181</v>
      </c>
      <c r="F27" s="302"/>
      <c r="G27" s="303"/>
    </row>
    <row r="28" spans="1:7" ht="18" customHeight="1">
      <c r="A28" s="306"/>
      <c r="B28" s="299" t="s">
        <v>170</v>
      </c>
      <c r="C28" s="299"/>
      <c r="D28" s="306"/>
      <c r="E28" s="301" t="s">
        <v>182</v>
      </c>
      <c r="F28" s="302"/>
      <c r="G28" s="303"/>
    </row>
    <row r="29" spans="1:7" ht="18" customHeight="1">
      <c r="A29" s="306"/>
      <c r="B29" s="299" t="s">
        <v>176</v>
      </c>
      <c r="C29" s="299"/>
      <c r="D29" s="306"/>
      <c r="E29" s="301"/>
      <c r="F29" s="302"/>
      <c r="G29" s="303"/>
    </row>
    <row r="30" spans="1:7" ht="18.95" customHeight="1">
      <c r="A30" s="306"/>
      <c r="B30" s="347"/>
      <c r="C30" s="347"/>
      <c r="D30" s="306"/>
      <c r="E30" s="301"/>
      <c r="F30" s="302"/>
      <c r="G30" s="303"/>
    </row>
    <row r="31" spans="1:7" ht="24" customHeight="1">
      <c r="A31" s="290" t="s">
        <v>18</v>
      </c>
      <c r="B31" s="290"/>
      <c r="C31" s="290"/>
      <c r="D31" s="290"/>
      <c r="E31" s="290"/>
      <c r="F31" s="290"/>
      <c r="G31" s="290"/>
    </row>
    <row r="32" spans="1:7" ht="27" customHeight="1">
      <c r="A32" s="304" t="s">
        <v>14</v>
      </c>
      <c r="B32" s="293" t="s">
        <v>123</v>
      </c>
      <c r="C32" s="295"/>
      <c r="D32" s="304" t="s">
        <v>7</v>
      </c>
      <c r="E32" s="293" t="s">
        <v>143</v>
      </c>
      <c r="F32" s="294"/>
      <c r="G32" s="295"/>
    </row>
    <row r="33" spans="1:7" ht="15.95" customHeight="1">
      <c r="A33" s="305"/>
      <c r="B33" s="296"/>
      <c r="C33" s="298"/>
      <c r="D33" s="305"/>
      <c r="E33" s="296"/>
      <c r="F33" s="297"/>
      <c r="G33" s="298"/>
    </row>
    <row r="34" spans="1:7" ht="27" customHeight="1">
      <c r="A34" s="290" t="s">
        <v>23</v>
      </c>
      <c r="B34" s="290"/>
      <c r="C34" s="290"/>
      <c r="D34" s="290"/>
      <c r="E34" s="290"/>
      <c r="F34" s="290"/>
      <c r="G34" s="290"/>
    </row>
    <row r="35" spans="1:7" s="69" customFormat="1" ht="18" customHeight="1">
      <c r="A35" s="304" t="s">
        <v>14</v>
      </c>
      <c r="B35" s="346" t="s">
        <v>171</v>
      </c>
      <c r="C35" s="346"/>
      <c r="D35" s="346"/>
      <c r="E35" s="304" t="s">
        <v>7</v>
      </c>
      <c r="F35" s="346" t="s">
        <v>178</v>
      </c>
      <c r="G35" s="346"/>
    </row>
    <row r="36" spans="1:7" s="69" customFormat="1" ht="18" customHeight="1">
      <c r="A36" s="333"/>
      <c r="B36" s="346" t="s">
        <v>172</v>
      </c>
      <c r="C36" s="346"/>
      <c r="D36" s="346"/>
      <c r="E36" s="333"/>
      <c r="F36" s="346" t="s">
        <v>179</v>
      </c>
      <c r="G36" s="346"/>
    </row>
    <row r="37" spans="1:7" s="69" customFormat="1" ht="18" customHeight="1">
      <c r="A37" s="333"/>
      <c r="B37" s="346" t="s">
        <v>173</v>
      </c>
      <c r="C37" s="346"/>
      <c r="D37" s="346"/>
      <c r="E37" s="333"/>
      <c r="F37" s="346"/>
      <c r="G37" s="346"/>
    </row>
    <row r="38" spans="1:7" s="69" customFormat="1" ht="18" customHeight="1">
      <c r="A38" s="333"/>
      <c r="B38" s="346" t="s">
        <v>174</v>
      </c>
      <c r="C38" s="346"/>
      <c r="D38" s="346"/>
      <c r="E38" s="333"/>
      <c r="F38" s="346"/>
      <c r="G38" s="346"/>
    </row>
    <row r="39" spans="1:7" s="69" customFormat="1" ht="18" customHeight="1">
      <c r="A39" s="333"/>
      <c r="B39" s="346" t="s">
        <v>175</v>
      </c>
      <c r="C39" s="346"/>
      <c r="D39" s="346"/>
      <c r="E39" s="333"/>
      <c r="F39" s="346"/>
      <c r="G39" s="346"/>
    </row>
    <row r="40" spans="1:7" s="69" customFormat="1" ht="18" customHeight="1">
      <c r="A40" s="305"/>
      <c r="B40" s="346"/>
      <c r="C40" s="346"/>
      <c r="D40" s="346"/>
      <c r="E40" s="305"/>
      <c r="F40" s="346"/>
      <c r="G40" s="346"/>
    </row>
    <row r="41" spans="1:7" ht="24" customHeight="1">
      <c r="A41" s="335" t="s">
        <v>41</v>
      </c>
      <c r="B41" s="335"/>
      <c r="C41" s="335"/>
      <c r="D41" s="335"/>
      <c r="E41" s="335"/>
      <c r="F41" s="335"/>
      <c r="G41" s="335"/>
    </row>
    <row r="42" spans="1:7" ht="27" customHeight="1">
      <c r="A42" s="339" t="s">
        <v>14</v>
      </c>
      <c r="B42" s="9" t="s">
        <v>19</v>
      </c>
      <c r="C42" s="9" t="s">
        <v>20</v>
      </c>
      <c r="D42" s="339" t="s">
        <v>7</v>
      </c>
      <c r="E42" s="9" t="s">
        <v>19</v>
      </c>
      <c r="F42" s="342" t="s">
        <v>20</v>
      </c>
      <c r="G42" s="343"/>
    </row>
    <row r="43" spans="1:7" ht="15.95" customHeight="1">
      <c r="A43" s="340"/>
      <c r="B43" s="25">
        <v>4200</v>
      </c>
      <c r="C43" s="46" t="s">
        <v>166</v>
      </c>
      <c r="D43" s="340"/>
      <c r="E43" s="25"/>
      <c r="F43" s="345"/>
      <c r="G43" s="345"/>
    </row>
    <row r="44" spans="1:7" ht="20.100000000000001" customHeight="1">
      <c r="A44" s="340"/>
      <c r="B44" s="58"/>
      <c r="C44" s="46"/>
      <c r="D44" s="340"/>
      <c r="E44" s="24"/>
      <c r="F44" s="345"/>
      <c r="G44" s="345"/>
    </row>
    <row r="45" spans="1:7" ht="20.100000000000001" customHeight="1">
      <c r="A45" s="340"/>
      <c r="B45" s="58"/>
      <c r="C45" s="46"/>
      <c r="D45" s="340"/>
      <c r="E45" s="24"/>
      <c r="F45" s="67"/>
      <c r="G45" s="68"/>
    </row>
    <row r="46" spans="1:7" ht="18" customHeight="1">
      <c r="A46" s="341"/>
      <c r="B46" s="58"/>
      <c r="C46" s="46"/>
      <c r="D46" s="344"/>
      <c r="E46" s="24"/>
      <c r="F46" s="348"/>
      <c r="G46" s="349"/>
    </row>
    <row r="47" spans="1:7" ht="24" customHeight="1">
      <c r="A47" s="335" t="s">
        <v>24</v>
      </c>
      <c r="B47" s="335"/>
      <c r="C47" s="335"/>
      <c r="D47" s="335"/>
      <c r="E47" s="335"/>
      <c r="F47" s="335"/>
      <c r="G47" s="335"/>
    </row>
    <row r="48" spans="1:7" ht="54.95" customHeight="1">
      <c r="A48" s="336"/>
      <c r="B48" s="337"/>
      <c r="C48" s="337"/>
      <c r="D48" s="337"/>
      <c r="E48" s="337"/>
      <c r="F48" s="337"/>
      <c r="G48" s="338"/>
    </row>
    <row r="49" spans="3:3" ht="15.95" customHeight="1"/>
    <row r="50" spans="3:3" ht="15" customHeight="1"/>
    <row r="51" spans="3:3" ht="15" customHeight="1"/>
    <row r="52" spans="3:3" ht="15" customHeight="1">
      <c r="C52" t="s">
        <v>17</v>
      </c>
    </row>
    <row r="53" spans="3:3" ht="15" customHeight="1"/>
    <row r="54" spans="3:3" ht="15" customHeight="1"/>
    <row r="55" spans="3:3" ht="15" customHeight="1"/>
  </sheetData>
  <mergeCells count="66">
    <mergeCell ref="A47:G47"/>
    <mergeCell ref="A48:G48"/>
    <mergeCell ref="A42:A46"/>
    <mergeCell ref="D42:D46"/>
    <mergeCell ref="F42:G42"/>
    <mergeCell ref="F43:G43"/>
    <mergeCell ref="F44:G44"/>
    <mergeCell ref="F46:G46"/>
    <mergeCell ref="A41:G41"/>
    <mergeCell ref="A34:G34"/>
    <mergeCell ref="A35:A40"/>
    <mergeCell ref="B35:D35"/>
    <mergeCell ref="E35:E40"/>
    <mergeCell ref="F35:G35"/>
    <mergeCell ref="B36:D36"/>
    <mergeCell ref="F36:G36"/>
    <mergeCell ref="B37:D37"/>
    <mergeCell ref="F37:G37"/>
    <mergeCell ref="B38:D38"/>
    <mergeCell ref="F38:G38"/>
    <mergeCell ref="B39:D39"/>
    <mergeCell ref="F39:G39"/>
    <mergeCell ref="B40:D40"/>
    <mergeCell ref="F40:G40"/>
    <mergeCell ref="A31:G31"/>
    <mergeCell ref="A32:A33"/>
    <mergeCell ref="B32:C33"/>
    <mergeCell ref="D32:D33"/>
    <mergeCell ref="E32:G33"/>
    <mergeCell ref="A25:G25"/>
    <mergeCell ref="A26:A30"/>
    <mergeCell ref="B26:C26"/>
    <mergeCell ref="D26:D30"/>
    <mergeCell ref="E26:G26"/>
    <mergeCell ref="B27:C27"/>
    <mergeCell ref="E27:G27"/>
    <mergeCell ref="B28:C28"/>
    <mergeCell ref="E28:G28"/>
    <mergeCell ref="B29:C29"/>
    <mergeCell ref="E29:G29"/>
    <mergeCell ref="B30:C30"/>
    <mergeCell ref="E30:G30"/>
    <mergeCell ref="A20:A24"/>
    <mergeCell ref="E20:G20"/>
    <mergeCell ref="E21:G21"/>
    <mergeCell ref="E22:G22"/>
    <mergeCell ref="E23:G23"/>
    <mergeCell ref="E24:G24"/>
    <mergeCell ref="A8:A11"/>
    <mergeCell ref="D8:D11"/>
    <mergeCell ref="E13:G13"/>
    <mergeCell ref="A14:A19"/>
    <mergeCell ref="E14:G14"/>
    <mergeCell ref="E15:G15"/>
    <mergeCell ref="E16:G16"/>
    <mergeCell ref="E17:G17"/>
    <mergeCell ref="E19:G19"/>
    <mergeCell ref="A1:G1"/>
    <mergeCell ref="B2:C2"/>
    <mergeCell ref="A3:C3"/>
    <mergeCell ref="D3:D6"/>
    <mergeCell ref="G3:H3"/>
    <mergeCell ref="B4:C4"/>
    <mergeCell ref="E4:G6"/>
    <mergeCell ref="B5:C5"/>
    <mergeCell ref="B6:C6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5"/>
  <sheetViews>
    <sheetView zoomScale="85" zoomScaleNormal="85" zoomScalePageLayoutView="150" workbookViewId="0">
      <selection activeCell="E32" sqref="E32:G33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12" t="s">
        <v>25</v>
      </c>
      <c r="B1" s="312"/>
      <c r="C1" s="312"/>
      <c r="D1" s="312"/>
      <c r="E1" s="312"/>
      <c r="F1" s="312"/>
      <c r="G1" s="312"/>
    </row>
    <row r="2" spans="1:8" ht="20.100000000000001" customHeight="1">
      <c r="A2" s="77" t="s">
        <v>27</v>
      </c>
      <c r="B2" s="313" t="s">
        <v>191</v>
      </c>
      <c r="C2" s="314"/>
      <c r="D2" s="77" t="s">
        <v>1</v>
      </c>
      <c r="E2" s="77" t="s">
        <v>59</v>
      </c>
      <c r="F2" s="70" t="s">
        <v>0</v>
      </c>
      <c r="G2" s="2"/>
    </row>
    <row r="3" spans="1:8" ht="24" customHeight="1">
      <c r="A3" s="292" t="s">
        <v>16</v>
      </c>
      <c r="B3" s="292"/>
      <c r="C3" s="292"/>
      <c r="D3" s="307" t="s">
        <v>17</v>
      </c>
      <c r="E3" s="72" t="s">
        <v>26</v>
      </c>
      <c r="F3" s="72"/>
      <c r="G3" s="328"/>
      <c r="H3" s="328"/>
    </row>
    <row r="4" spans="1:8" ht="18.95" customHeight="1">
      <c r="A4" s="77" t="s">
        <v>2</v>
      </c>
      <c r="B4" s="315"/>
      <c r="C4" s="316"/>
      <c r="D4" s="308"/>
      <c r="E4" s="318" t="s">
        <v>188</v>
      </c>
      <c r="F4" s="355"/>
      <c r="G4" s="356"/>
    </row>
    <row r="5" spans="1:8" ht="23.1" customHeight="1">
      <c r="A5" s="77" t="s">
        <v>3</v>
      </c>
      <c r="B5" s="317"/>
      <c r="C5" s="311"/>
      <c r="D5" s="308"/>
      <c r="E5" s="319" t="s">
        <v>187</v>
      </c>
      <c r="F5" s="351"/>
      <c r="G5" s="352"/>
    </row>
    <row r="6" spans="1:8" ht="21.95" customHeight="1">
      <c r="A6" s="77" t="s">
        <v>4</v>
      </c>
      <c r="B6" s="315">
        <v>1555930</v>
      </c>
      <c r="C6" s="316"/>
      <c r="D6" s="308"/>
      <c r="E6" s="320" t="s">
        <v>189</v>
      </c>
      <c r="F6" s="353"/>
      <c r="G6" s="354"/>
    </row>
    <row r="7" spans="1:8" ht="27.95" customHeight="1">
      <c r="A7" s="71" t="s">
        <v>15</v>
      </c>
      <c r="B7" s="71"/>
      <c r="C7" s="71"/>
      <c r="D7" s="7"/>
      <c r="E7" s="10"/>
      <c r="F7" s="10"/>
      <c r="G7" s="10"/>
    </row>
    <row r="8" spans="1:8" ht="17.100000000000001" customHeight="1">
      <c r="A8" s="318" t="s">
        <v>5</v>
      </c>
      <c r="B8" s="2" t="s">
        <v>211</v>
      </c>
      <c r="C8" s="2">
        <v>4</v>
      </c>
      <c r="D8" s="321" t="s">
        <v>6</v>
      </c>
      <c r="E8" s="3" t="s">
        <v>109</v>
      </c>
      <c r="F8" s="70"/>
      <c r="G8" s="11"/>
    </row>
    <row r="9" spans="1:8" ht="20.100000000000001" customHeight="1">
      <c r="A9" s="319"/>
      <c r="B9" s="2" t="s">
        <v>212</v>
      </c>
      <c r="C9" s="2">
        <v>4</v>
      </c>
      <c r="D9" s="322"/>
      <c r="E9" s="3" t="s">
        <v>102</v>
      </c>
      <c r="F9" s="70"/>
      <c r="G9" s="70"/>
    </row>
    <row r="10" spans="1:8" ht="18" customHeight="1">
      <c r="A10" s="319"/>
      <c r="B10" s="2" t="s">
        <v>213</v>
      </c>
      <c r="C10" s="2">
        <v>4</v>
      </c>
      <c r="D10" s="322"/>
      <c r="E10" s="3" t="s">
        <v>111</v>
      </c>
      <c r="F10" s="70"/>
      <c r="G10" s="70"/>
    </row>
    <row r="11" spans="1:8" ht="17.100000000000001" customHeight="1">
      <c r="A11" s="320"/>
      <c r="B11" s="2"/>
      <c r="C11" s="2"/>
      <c r="D11" s="323"/>
      <c r="E11" s="3"/>
      <c r="F11" s="70"/>
      <c r="G11" s="70"/>
    </row>
    <row r="12" spans="1:8" ht="27.95" customHeight="1">
      <c r="A12" s="71" t="s">
        <v>22</v>
      </c>
      <c r="B12" s="71"/>
      <c r="C12" s="71"/>
      <c r="D12" s="71"/>
      <c r="E12" s="7"/>
      <c r="F12" s="7"/>
      <c r="G12" s="76"/>
    </row>
    <row r="13" spans="1:8" ht="18.95" customHeight="1">
      <c r="A13" s="2"/>
      <c r="B13" s="70" t="s">
        <v>8</v>
      </c>
      <c r="C13" s="70" t="s">
        <v>11</v>
      </c>
      <c r="D13" s="70" t="s">
        <v>12</v>
      </c>
      <c r="E13" s="309" t="s">
        <v>13</v>
      </c>
      <c r="F13" s="310"/>
      <c r="G13" s="311"/>
    </row>
    <row r="14" spans="1:8" ht="17.100000000000001" customHeight="1">
      <c r="A14" s="304" t="s">
        <v>9</v>
      </c>
      <c r="B14" s="14">
        <v>0.4861111111111111</v>
      </c>
      <c r="C14" s="77" t="s">
        <v>186</v>
      </c>
      <c r="D14" s="77">
        <v>4</v>
      </c>
      <c r="E14" s="309"/>
      <c r="F14" s="310"/>
      <c r="G14" s="311"/>
    </row>
    <row r="15" spans="1:8" ht="18.95" customHeight="1">
      <c r="A15" s="333"/>
      <c r="B15" s="14">
        <v>0.5</v>
      </c>
      <c r="C15" s="77" t="s">
        <v>185</v>
      </c>
      <c r="D15" s="77">
        <v>4</v>
      </c>
      <c r="E15" s="309"/>
      <c r="F15" s="310"/>
      <c r="G15" s="311"/>
    </row>
    <row r="16" spans="1:8" ht="18.95" customHeight="1">
      <c r="A16" s="333"/>
      <c r="B16" s="14">
        <v>0.5</v>
      </c>
      <c r="C16" s="77" t="s">
        <v>184</v>
      </c>
      <c r="D16" s="77">
        <v>5</v>
      </c>
      <c r="E16" s="309"/>
      <c r="F16" s="310"/>
      <c r="G16" s="311"/>
    </row>
    <row r="17" spans="1:7" ht="18.95" customHeight="1">
      <c r="A17" s="333"/>
      <c r="B17" s="14"/>
      <c r="C17" s="77"/>
      <c r="D17" s="77"/>
      <c r="E17" s="309"/>
      <c r="F17" s="310"/>
      <c r="G17" s="311"/>
    </row>
    <row r="18" spans="1:7" ht="18.95" customHeight="1">
      <c r="A18" s="333"/>
      <c r="B18" s="14"/>
      <c r="C18" s="77"/>
      <c r="D18" s="77"/>
      <c r="E18" s="73"/>
      <c r="F18" s="74"/>
      <c r="G18" s="75"/>
    </row>
    <row r="19" spans="1:7" ht="18.95" customHeight="1">
      <c r="A19" s="305"/>
      <c r="B19" s="14"/>
      <c r="C19" s="77"/>
      <c r="D19" s="77"/>
      <c r="E19" s="309"/>
      <c r="F19" s="310"/>
      <c r="G19" s="311"/>
    </row>
    <row r="20" spans="1:7" ht="20.100000000000001" customHeight="1">
      <c r="A20" s="306" t="s">
        <v>10</v>
      </c>
      <c r="B20" s="14"/>
      <c r="C20" s="77"/>
      <c r="D20" s="77"/>
      <c r="E20" s="291"/>
      <c r="F20" s="291"/>
      <c r="G20" s="291"/>
    </row>
    <row r="21" spans="1:7" ht="21" customHeight="1">
      <c r="A21" s="306"/>
      <c r="B21" s="14"/>
      <c r="C21" s="77"/>
      <c r="D21" s="77"/>
      <c r="E21" s="291"/>
      <c r="F21" s="291"/>
      <c r="G21" s="291"/>
    </row>
    <row r="22" spans="1:7" ht="18.95" customHeight="1">
      <c r="A22" s="306"/>
      <c r="B22" s="77"/>
      <c r="C22" s="77"/>
      <c r="D22" s="77"/>
      <c r="E22" s="291"/>
      <c r="F22" s="291"/>
      <c r="G22" s="291"/>
    </row>
    <row r="23" spans="1:7" ht="18.95" customHeight="1">
      <c r="A23" s="306"/>
      <c r="B23" s="77"/>
      <c r="C23" s="77"/>
      <c r="D23" s="77"/>
      <c r="E23" s="291"/>
      <c r="F23" s="291"/>
      <c r="G23" s="291"/>
    </row>
    <row r="24" spans="1:7" ht="21.95" customHeight="1">
      <c r="A24" s="306"/>
      <c r="B24" s="77"/>
      <c r="C24" s="77"/>
      <c r="D24" s="77"/>
      <c r="E24" s="291"/>
      <c r="F24" s="291"/>
      <c r="G24" s="291"/>
    </row>
    <row r="25" spans="1:7" ht="26.1" customHeight="1">
      <c r="A25" s="292" t="s">
        <v>21</v>
      </c>
      <c r="B25" s="292"/>
      <c r="C25" s="292"/>
      <c r="D25" s="292"/>
      <c r="E25" s="292"/>
      <c r="F25" s="292"/>
      <c r="G25" s="292"/>
    </row>
    <row r="26" spans="1:7" ht="18.95" customHeight="1">
      <c r="A26" s="306" t="s">
        <v>14</v>
      </c>
      <c r="B26" s="299" t="s">
        <v>192</v>
      </c>
      <c r="C26" s="299"/>
      <c r="D26" s="306" t="s">
        <v>7</v>
      </c>
      <c r="E26" s="293" t="s">
        <v>214</v>
      </c>
      <c r="F26" s="294"/>
      <c r="G26" s="295"/>
    </row>
    <row r="27" spans="1:7" ht="18" customHeight="1">
      <c r="A27" s="306"/>
      <c r="B27" s="299" t="s">
        <v>193</v>
      </c>
      <c r="C27" s="299"/>
      <c r="D27" s="306"/>
      <c r="E27" s="301" t="s">
        <v>215</v>
      </c>
      <c r="F27" s="302"/>
      <c r="G27" s="303"/>
    </row>
    <row r="28" spans="1:7" ht="18" customHeight="1">
      <c r="A28" s="306"/>
      <c r="B28" s="350"/>
      <c r="C28" s="350"/>
      <c r="D28" s="306"/>
      <c r="E28" s="301" t="s">
        <v>216</v>
      </c>
      <c r="F28" s="302"/>
      <c r="G28" s="303"/>
    </row>
    <row r="29" spans="1:7" ht="18" customHeight="1">
      <c r="A29" s="306"/>
      <c r="B29" s="350"/>
      <c r="C29" s="350"/>
      <c r="D29" s="306"/>
      <c r="E29" s="301" t="s">
        <v>217</v>
      </c>
      <c r="F29" s="302"/>
      <c r="G29" s="303"/>
    </row>
    <row r="30" spans="1:7" ht="18.95" customHeight="1">
      <c r="A30" s="306"/>
      <c r="B30" s="347"/>
      <c r="C30" s="347"/>
      <c r="D30" s="306"/>
      <c r="E30" s="301" t="s">
        <v>218</v>
      </c>
      <c r="F30" s="302"/>
      <c r="G30" s="303"/>
    </row>
    <row r="31" spans="1:7" ht="24" customHeight="1">
      <c r="A31" s="290" t="s">
        <v>18</v>
      </c>
      <c r="B31" s="290"/>
      <c r="C31" s="290"/>
      <c r="D31" s="290"/>
      <c r="E31" s="290"/>
      <c r="F31" s="290"/>
      <c r="G31" s="290"/>
    </row>
    <row r="32" spans="1:7" ht="27" customHeight="1">
      <c r="A32" s="304" t="s">
        <v>14</v>
      </c>
      <c r="B32" s="293" t="s">
        <v>123</v>
      </c>
      <c r="C32" s="295"/>
      <c r="D32" s="304" t="s">
        <v>7</v>
      </c>
      <c r="E32" s="293" t="s">
        <v>225</v>
      </c>
      <c r="F32" s="294"/>
      <c r="G32" s="295"/>
    </row>
    <row r="33" spans="1:7" ht="15.95" customHeight="1">
      <c r="A33" s="305"/>
      <c r="B33" s="296"/>
      <c r="C33" s="298"/>
      <c r="D33" s="305"/>
      <c r="E33" s="296"/>
      <c r="F33" s="297"/>
      <c r="G33" s="298"/>
    </row>
    <row r="34" spans="1:7" ht="27" customHeight="1">
      <c r="A34" s="290" t="s">
        <v>23</v>
      </c>
      <c r="B34" s="290"/>
      <c r="C34" s="290"/>
      <c r="D34" s="290"/>
      <c r="E34" s="290"/>
      <c r="F34" s="290"/>
      <c r="G34" s="290"/>
    </row>
    <row r="35" spans="1:7" s="69" customFormat="1" ht="18" customHeight="1">
      <c r="A35" s="304" t="s">
        <v>14</v>
      </c>
      <c r="B35" s="346" t="s">
        <v>194</v>
      </c>
      <c r="C35" s="346"/>
      <c r="D35" s="346"/>
      <c r="E35" s="304" t="s">
        <v>7</v>
      </c>
      <c r="F35" s="346" t="s">
        <v>219</v>
      </c>
      <c r="G35" s="346"/>
    </row>
    <row r="36" spans="1:7" s="69" customFormat="1" ht="18" customHeight="1">
      <c r="A36" s="333"/>
      <c r="B36" s="346" t="s">
        <v>195</v>
      </c>
      <c r="C36" s="346"/>
      <c r="D36" s="346"/>
      <c r="E36" s="333"/>
      <c r="F36" s="346" t="s">
        <v>220</v>
      </c>
      <c r="G36" s="346"/>
    </row>
    <row r="37" spans="1:7" s="69" customFormat="1" ht="18" customHeight="1">
      <c r="A37" s="333"/>
      <c r="B37" s="346" t="s">
        <v>196</v>
      </c>
      <c r="C37" s="346"/>
      <c r="D37" s="346"/>
      <c r="E37" s="333"/>
      <c r="F37" s="346" t="s">
        <v>221</v>
      </c>
      <c r="G37" s="346"/>
    </row>
    <row r="38" spans="1:7" s="69" customFormat="1" ht="18" customHeight="1">
      <c r="A38" s="333"/>
      <c r="B38" s="346" t="s">
        <v>197</v>
      </c>
      <c r="C38" s="346"/>
      <c r="D38" s="346"/>
      <c r="E38" s="333"/>
      <c r="F38" s="346" t="s">
        <v>222</v>
      </c>
      <c r="G38" s="346"/>
    </row>
    <row r="39" spans="1:7" s="69" customFormat="1" ht="18" customHeight="1">
      <c r="A39" s="333"/>
      <c r="B39" s="346" t="s">
        <v>198</v>
      </c>
      <c r="C39" s="346"/>
      <c r="D39" s="346"/>
      <c r="E39" s="333"/>
      <c r="F39" s="346" t="s">
        <v>223</v>
      </c>
      <c r="G39" s="346"/>
    </row>
    <row r="40" spans="1:7" s="69" customFormat="1" ht="18" customHeight="1">
      <c r="A40" s="305"/>
      <c r="B40" s="346"/>
      <c r="C40" s="346"/>
      <c r="D40" s="346"/>
      <c r="E40" s="305"/>
      <c r="F40" s="346" t="s">
        <v>224</v>
      </c>
      <c r="G40" s="346"/>
    </row>
    <row r="41" spans="1:7" ht="24" customHeight="1">
      <c r="A41" s="335" t="s">
        <v>41</v>
      </c>
      <c r="B41" s="335"/>
      <c r="C41" s="335"/>
      <c r="D41" s="335"/>
      <c r="E41" s="335"/>
      <c r="F41" s="335"/>
      <c r="G41" s="335"/>
    </row>
    <row r="42" spans="1:7" ht="27" customHeight="1">
      <c r="A42" s="339" t="s">
        <v>14</v>
      </c>
      <c r="B42" s="9" t="s">
        <v>19</v>
      </c>
      <c r="C42" s="9" t="s">
        <v>20</v>
      </c>
      <c r="D42" s="339" t="s">
        <v>7</v>
      </c>
      <c r="E42" s="9" t="s">
        <v>19</v>
      </c>
      <c r="F42" s="342" t="s">
        <v>20</v>
      </c>
      <c r="G42" s="343"/>
    </row>
    <row r="43" spans="1:7" ht="15.95" customHeight="1">
      <c r="A43" s="340"/>
      <c r="B43" s="25">
        <v>1500</v>
      </c>
      <c r="C43" s="46" t="s">
        <v>190</v>
      </c>
      <c r="D43" s="340"/>
      <c r="E43" s="25"/>
      <c r="F43" s="345"/>
      <c r="G43" s="345"/>
    </row>
    <row r="44" spans="1:7" ht="20.100000000000001" customHeight="1">
      <c r="A44" s="340"/>
      <c r="B44" s="78"/>
      <c r="C44" s="46"/>
      <c r="D44" s="340"/>
      <c r="E44" s="24"/>
      <c r="F44" s="345"/>
      <c r="G44" s="345"/>
    </row>
    <row r="45" spans="1:7" ht="20.100000000000001" customHeight="1">
      <c r="A45" s="340"/>
      <c r="B45" s="78"/>
      <c r="C45" s="46"/>
      <c r="D45" s="340"/>
      <c r="E45" s="24"/>
      <c r="F45" s="79"/>
      <c r="G45" s="80"/>
    </row>
    <row r="46" spans="1:7" ht="18" customHeight="1">
      <c r="A46" s="341"/>
      <c r="B46" s="78"/>
      <c r="C46" s="46"/>
      <c r="D46" s="344"/>
      <c r="E46" s="24"/>
      <c r="F46" s="348"/>
      <c r="G46" s="349"/>
    </row>
    <row r="47" spans="1:7" ht="24" customHeight="1">
      <c r="A47" s="335" t="s">
        <v>24</v>
      </c>
      <c r="B47" s="335"/>
      <c r="C47" s="335"/>
      <c r="D47" s="335"/>
      <c r="E47" s="335"/>
      <c r="F47" s="335"/>
      <c r="G47" s="335"/>
    </row>
    <row r="48" spans="1:7" ht="54.95" customHeight="1">
      <c r="A48" s="336"/>
      <c r="B48" s="337"/>
      <c r="C48" s="337"/>
      <c r="D48" s="337"/>
      <c r="E48" s="337"/>
      <c r="F48" s="337"/>
      <c r="G48" s="338"/>
    </row>
    <row r="49" spans="3:3" ht="15.95" customHeight="1"/>
    <row r="50" spans="3:3" ht="15" customHeight="1"/>
    <row r="51" spans="3:3" ht="15" customHeight="1"/>
    <row r="52" spans="3:3" ht="15" customHeight="1">
      <c r="C52" t="s">
        <v>17</v>
      </c>
    </row>
    <row r="53" spans="3:3" ht="15" customHeight="1"/>
    <row r="54" spans="3:3" ht="15" customHeight="1"/>
    <row r="55" spans="3:3" ht="15" customHeight="1"/>
  </sheetData>
  <mergeCells count="68">
    <mergeCell ref="A1:G1"/>
    <mergeCell ref="B2:C2"/>
    <mergeCell ref="A3:C3"/>
    <mergeCell ref="D3:D6"/>
    <mergeCell ref="G3:H3"/>
    <mergeCell ref="B4:C4"/>
    <mergeCell ref="B5:C5"/>
    <mergeCell ref="B6:C6"/>
    <mergeCell ref="A8:A11"/>
    <mergeCell ref="D8:D11"/>
    <mergeCell ref="E13:G13"/>
    <mergeCell ref="A14:A19"/>
    <mergeCell ref="E14:G14"/>
    <mergeCell ref="E15:G15"/>
    <mergeCell ref="E16:G16"/>
    <mergeCell ref="E17:G17"/>
    <mergeCell ref="E19:G19"/>
    <mergeCell ref="A20:A24"/>
    <mergeCell ref="E20:G20"/>
    <mergeCell ref="E21:G21"/>
    <mergeCell ref="E22:G22"/>
    <mergeCell ref="E23:G23"/>
    <mergeCell ref="E24:G24"/>
    <mergeCell ref="A25:G25"/>
    <mergeCell ref="A26:A30"/>
    <mergeCell ref="B26:C26"/>
    <mergeCell ref="D26:D30"/>
    <mergeCell ref="E26:G26"/>
    <mergeCell ref="B27:C27"/>
    <mergeCell ref="E27:G27"/>
    <mergeCell ref="B28:C28"/>
    <mergeCell ref="E28:G28"/>
    <mergeCell ref="B29:C29"/>
    <mergeCell ref="E29:G29"/>
    <mergeCell ref="B30:C30"/>
    <mergeCell ref="E30:G30"/>
    <mergeCell ref="A31:G31"/>
    <mergeCell ref="A32:A33"/>
    <mergeCell ref="B32:C33"/>
    <mergeCell ref="D32:D33"/>
    <mergeCell ref="E32:G33"/>
    <mergeCell ref="A41:G41"/>
    <mergeCell ref="A34:G34"/>
    <mergeCell ref="A35:A40"/>
    <mergeCell ref="B35:D35"/>
    <mergeCell ref="E35:E40"/>
    <mergeCell ref="F35:G35"/>
    <mergeCell ref="B36:D36"/>
    <mergeCell ref="F36:G36"/>
    <mergeCell ref="B37:D37"/>
    <mergeCell ref="F37:G37"/>
    <mergeCell ref="B38:D38"/>
    <mergeCell ref="A47:G47"/>
    <mergeCell ref="A48:G48"/>
    <mergeCell ref="E5:G5"/>
    <mergeCell ref="E6:G6"/>
    <mergeCell ref="E4:G4"/>
    <mergeCell ref="A42:A46"/>
    <mergeCell ref="D42:D46"/>
    <mergeCell ref="F42:G42"/>
    <mergeCell ref="F43:G43"/>
    <mergeCell ref="F44:G44"/>
    <mergeCell ref="F46:G46"/>
    <mergeCell ref="F38:G38"/>
    <mergeCell ref="B39:D39"/>
    <mergeCell ref="F39:G39"/>
    <mergeCell ref="B40:D40"/>
    <mergeCell ref="F40:G40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5"/>
  <sheetViews>
    <sheetView topLeftCell="A4" zoomScale="85" zoomScaleNormal="85" zoomScalePageLayoutView="150" workbookViewId="0">
      <selection activeCell="E9" sqref="E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12" t="s">
        <v>25</v>
      </c>
      <c r="B1" s="312"/>
      <c r="C1" s="312"/>
      <c r="D1" s="312"/>
      <c r="E1" s="312"/>
      <c r="F1" s="312"/>
      <c r="G1" s="312"/>
    </row>
    <row r="2" spans="1:8" ht="20.100000000000001" customHeight="1">
      <c r="A2" s="85" t="s">
        <v>27</v>
      </c>
      <c r="B2" s="313" t="s">
        <v>199</v>
      </c>
      <c r="C2" s="314"/>
      <c r="D2" s="85" t="s">
        <v>1</v>
      </c>
      <c r="E2" s="92" t="s">
        <v>226</v>
      </c>
      <c r="F2" s="87" t="s">
        <v>0</v>
      </c>
      <c r="G2" s="2"/>
    </row>
    <row r="3" spans="1:8" ht="24" customHeight="1">
      <c r="A3" s="292" t="s">
        <v>16</v>
      </c>
      <c r="B3" s="292"/>
      <c r="C3" s="292"/>
      <c r="D3" s="307" t="s">
        <v>17</v>
      </c>
      <c r="E3" s="89" t="s">
        <v>26</v>
      </c>
      <c r="F3" s="89"/>
      <c r="G3" s="328"/>
      <c r="H3" s="328"/>
    </row>
    <row r="4" spans="1:8" ht="18.95" customHeight="1">
      <c r="A4" s="85" t="s">
        <v>2</v>
      </c>
      <c r="B4" s="315">
        <v>1400860</v>
      </c>
      <c r="C4" s="316"/>
      <c r="D4" s="308"/>
      <c r="E4" s="318" t="s">
        <v>188</v>
      </c>
      <c r="F4" s="355"/>
      <c r="G4" s="356"/>
    </row>
    <row r="5" spans="1:8" ht="23.1" customHeight="1">
      <c r="A5" s="85" t="s">
        <v>3</v>
      </c>
      <c r="B5" s="317">
        <f>B6-B4</f>
        <v>1473950</v>
      </c>
      <c r="C5" s="311"/>
      <c r="D5" s="308"/>
      <c r="E5" s="319" t="s">
        <v>187</v>
      </c>
      <c r="F5" s="351"/>
      <c r="G5" s="352"/>
    </row>
    <row r="6" spans="1:8" ht="21.95" customHeight="1">
      <c r="A6" s="85" t="s">
        <v>4</v>
      </c>
      <c r="B6" s="315">
        <f>2616110+258700</f>
        <v>2874810</v>
      </c>
      <c r="C6" s="316"/>
      <c r="D6" s="308"/>
      <c r="E6" s="320" t="s">
        <v>189</v>
      </c>
      <c r="F6" s="353"/>
      <c r="G6" s="354"/>
    </row>
    <row r="7" spans="1:8" ht="27.95" customHeight="1">
      <c r="A7" s="86" t="s">
        <v>15</v>
      </c>
      <c r="B7" s="86"/>
      <c r="C7" s="86"/>
      <c r="D7" s="7"/>
      <c r="E7" s="10"/>
      <c r="F7" s="10"/>
      <c r="G7" s="10"/>
    </row>
    <row r="8" spans="1:8" ht="17.100000000000001" customHeight="1">
      <c r="A8" s="318" t="s">
        <v>5</v>
      </c>
      <c r="B8" s="2" t="s">
        <v>227</v>
      </c>
      <c r="C8" s="2">
        <v>5</v>
      </c>
      <c r="D8" s="321" t="s">
        <v>6</v>
      </c>
      <c r="E8" s="3" t="s">
        <v>261</v>
      </c>
      <c r="F8" s="87"/>
      <c r="G8" s="11"/>
    </row>
    <row r="9" spans="1:8" ht="20.100000000000001" customHeight="1">
      <c r="A9" s="319"/>
      <c r="B9" s="2" t="s">
        <v>211</v>
      </c>
      <c r="C9" s="2">
        <v>10</v>
      </c>
      <c r="D9" s="322"/>
      <c r="E9" s="3" t="s">
        <v>262</v>
      </c>
      <c r="F9" s="87"/>
      <c r="G9" s="87"/>
    </row>
    <row r="10" spans="1:8" ht="18" customHeight="1">
      <c r="A10" s="319"/>
      <c r="B10" s="2" t="s">
        <v>228</v>
      </c>
      <c r="C10" s="2">
        <v>5</v>
      </c>
      <c r="D10" s="322"/>
      <c r="E10" s="3" t="s">
        <v>229</v>
      </c>
      <c r="F10" s="87"/>
      <c r="G10" s="87"/>
    </row>
    <row r="11" spans="1:8" ht="17.100000000000001" customHeight="1">
      <c r="A11" s="320"/>
      <c r="B11" s="2"/>
      <c r="C11" s="2"/>
      <c r="D11" s="323"/>
      <c r="E11" s="3"/>
      <c r="F11" s="87"/>
      <c r="G11" s="87"/>
    </row>
    <row r="12" spans="1:8" ht="27.95" customHeight="1">
      <c r="A12" s="86" t="s">
        <v>22</v>
      </c>
      <c r="B12" s="86"/>
      <c r="C12" s="86"/>
      <c r="D12" s="86"/>
      <c r="E12" s="7"/>
      <c r="F12" s="7"/>
      <c r="G12" s="88"/>
    </row>
    <row r="13" spans="1:8" ht="18.95" customHeight="1">
      <c r="A13" s="2"/>
      <c r="B13" s="87" t="s">
        <v>8</v>
      </c>
      <c r="C13" s="87" t="s">
        <v>11</v>
      </c>
      <c r="D13" s="87" t="s">
        <v>12</v>
      </c>
      <c r="E13" s="309" t="s">
        <v>13</v>
      </c>
      <c r="F13" s="310"/>
      <c r="G13" s="311"/>
    </row>
    <row r="14" spans="1:8" ht="17.100000000000001" customHeight="1">
      <c r="A14" s="304" t="s">
        <v>9</v>
      </c>
      <c r="B14" s="14">
        <v>0.5</v>
      </c>
      <c r="C14" s="92" t="s">
        <v>233</v>
      </c>
      <c r="D14" s="85">
        <v>9</v>
      </c>
      <c r="E14" s="309"/>
      <c r="F14" s="310"/>
      <c r="G14" s="311"/>
    </row>
    <row r="15" spans="1:8" ht="18.95" customHeight="1">
      <c r="A15" s="333"/>
      <c r="B15" s="14"/>
      <c r="C15" s="85"/>
      <c r="D15" s="85"/>
      <c r="E15" s="309"/>
      <c r="F15" s="310"/>
      <c r="G15" s="311"/>
    </row>
    <row r="16" spans="1:8" ht="18.95" customHeight="1">
      <c r="A16" s="333"/>
      <c r="B16" s="14"/>
      <c r="C16" s="85"/>
      <c r="D16" s="85"/>
      <c r="E16" s="309"/>
      <c r="F16" s="310"/>
      <c r="G16" s="311"/>
    </row>
    <row r="17" spans="1:7" ht="18.95" customHeight="1">
      <c r="A17" s="333"/>
      <c r="B17" s="14"/>
      <c r="C17" s="85"/>
      <c r="D17" s="85"/>
      <c r="E17" s="309"/>
      <c r="F17" s="310"/>
      <c r="G17" s="311"/>
    </row>
    <row r="18" spans="1:7" ht="18.95" customHeight="1">
      <c r="A18" s="333"/>
      <c r="B18" s="14"/>
      <c r="C18" s="85"/>
      <c r="D18" s="85"/>
      <c r="E18" s="81"/>
      <c r="F18" s="82"/>
      <c r="G18" s="83"/>
    </row>
    <row r="19" spans="1:7" ht="18.95" customHeight="1">
      <c r="A19" s="305"/>
      <c r="B19" s="14"/>
      <c r="C19" s="85"/>
      <c r="D19" s="85"/>
      <c r="E19" s="309"/>
      <c r="F19" s="310"/>
      <c r="G19" s="311"/>
    </row>
    <row r="20" spans="1:7" ht="20.100000000000001" customHeight="1">
      <c r="A20" s="306" t="s">
        <v>10</v>
      </c>
      <c r="B20" s="14" t="s">
        <v>230</v>
      </c>
      <c r="C20" s="92" t="s">
        <v>231</v>
      </c>
      <c r="D20" s="85">
        <v>5</v>
      </c>
      <c r="E20" s="291"/>
      <c r="F20" s="291"/>
      <c r="G20" s="291"/>
    </row>
    <row r="21" spans="1:7" ht="21" customHeight="1">
      <c r="A21" s="306"/>
      <c r="B21" s="14">
        <v>0.29166666666666669</v>
      </c>
      <c r="C21" s="92" t="s">
        <v>232</v>
      </c>
      <c r="D21" s="85">
        <v>4</v>
      </c>
      <c r="E21" s="291"/>
      <c r="F21" s="291"/>
      <c r="G21" s="291"/>
    </row>
    <row r="22" spans="1:7" ht="18.95" customHeight="1">
      <c r="A22" s="306"/>
      <c r="B22" s="85"/>
      <c r="C22" s="85"/>
      <c r="D22" s="85"/>
      <c r="E22" s="291"/>
      <c r="F22" s="291"/>
      <c r="G22" s="291"/>
    </row>
    <row r="23" spans="1:7" ht="18.95" customHeight="1">
      <c r="A23" s="306"/>
      <c r="B23" s="85"/>
      <c r="C23" s="85"/>
      <c r="D23" s="85"/>
      <c r="E23" s="291"/>
      <c r="F23" s="291"/>
      <c r="G23" s="291"/>
    </row>
    <row r="24" spans="1:7" ht="21.95" customHeight="1">
      <c r="A24" s="306"/>
      <c r="B24" s="85"/>
      <c r="C24" s="85"/>
      <c r="D24" s="85"/>
      <c r="E24" s="291"/>
      <c r="F24" s="291"/>
      <c r="G24" s="291"/>
    </row>
    <row r="25" spans="1:7" ht="26.1" customHeight="1">
      <c r="A25" s="292" t="s">
        <v>21</v>
      </c>
      <c r="B25" s="292"/>
      <c r="C25" s="292"/>
      <c r="D25" s="292"/>
      <c r="E25" s="292"/>
      <c r="F25" s="292"/>
      <c r="G25" s="292"/>
    </row>
    <row r="26" spans="1:7" ht="18.95" customHeight="1">
      <c r="A26" s="306" t="s">
        <v>14</v>
      </c>
      <c r="B26" s="299" t="s">
        <v>206</v>
      </c>
      <c r="C26" s="299"/>
      <c r="D26" s="306" t="s">
        <v>7</v>
      </c>
      <c r="E26" s="293" t="s">
        <v>234</v>
      </c>
      <c r="F26" s="294"/>
      <c r="G26" s="295"/>
    </row>
    <row r="27" spans="1:7" ht="18" customHeight="1">
      <c r="A27" s="306"/>
      <c r="B27" s="299"/>
      <c r="C27" s="299"/>
      <c r="D27" s="306"/>
      <c r="E27" s="301" t="s">
        <v>235</v>
      </c>
      <c r="F27" s="302"/>
      <c r="G27" s="303"/>
    </row>
    <row r="28" spans="1:7" ht="18" customHeight="1">
      <c r="A28" s="306"/>
      <c r="B28" s="350"/>
      <c r="C28" s="350"/>
      <c r="D28" s="306"/>
      <c r="E28" s="301" t="s">
        <v>236</v>
      </c>
      <c r="F28" s="302"/>
      <c r="G28" s="303"/>
    </row>
    <row r="29" spans="1:7" ht="18" customHeight="1">
      <c r="A29" s="306"/>
      <c r="B29" s="350"/>
      <c r="C29" s="350"/>
      <c r="D29" s="306"/>
      <c r="E29" s="301" t="s">
        <v>237</v>
      </c>
      <c r="F29" s="302"/>
      <c r="G29" s="303"/>
    </row>
    <row r="30" spans="1:7" ht="18.95" customHeight="1">
      <c r="A30" s="306"/>
      <c r="B30" s="347"/>
      <c r="C30" s="347"/>
      <c r="D30" s="306"/>
      <c r="E30" s="301" t="s">
        <v>238</v>
      </c>
      <c r="F30" s="302"/>
      <c r="G30" s="303"/>
    </row>
    <row r="31" spans="1:7" ht="24" customHeight="1">
      <c r="A31" s="290" t="s">
        <v>18</v>
      </c>
      <c r="B31" s="290"/>
      <c r="C31" s="290"/>
      <c r="D31" s="290"/>
      <c r="E31" s="290"/>
      <c r="F31" s="290"/>
      <c r="G31" s="290"/>
    </row>
    <row r="32" spans="1:7" ht="27" customHeight="1">
      <c r="A32" s="304" t="s">
        <v>14</v>
      </c>
      <c r="B32" s="293" t="s">
        <v>123</v>
      </c>
      <c r="C32" s="295"/>
      <c r="D32" s="304" t="s">
        <v>7</v>
      </c>
      <c r="E32" s="293" t="s">
        <v>239</v>
      </c>
      <c r="F32" s="294"/>
      <c r="G32" s="295"/>
    </row>
    <row r="33" spans="1:7" ht="15.95" customHeight="1">
      <c r="A33" s="305"/>
      <c r="B33" s="296"/>
      <c r="C33" s="298"/>
      <c r="D33" s="305"/>
      <c r="E33" s="296"/>
      <c r="F33" s="297"/>
      <c r="G33" s="298"/>
    </row>
    <row r="34" spans="1:7" ht="27" customHeight="1">
      <c r="A34" s="290" t="s">
        <v>23</v>
      </c>
      <c r="B34" s="290"/>
      <c r="C34" s="290"/>
      <c r="D34" s="290"/>
      <c r="E34" s="290"/>
      <c r="F34" s="290"/>
      <c r="G34" s="290"/>
    </row>
    <row r="35" spans="1:7" s="69" customFormat="1" ht="18" customHeight="1">
      <c r="A35" s="304" t="s">
        <v>14</v>
      </c>
      <c r="B35" s="346" t="s">
        <v>200</v>
      </c>
      <c r="C35" s="346"/>
      <c r="D35" s="346"/>
      <c r="E35" s="304" t="s">
        <v>7</v>
      </c>
      <c r="F35" s="346" t="s">
        <v>240</v>
      </c>
      <c r="G35" s="346"/>
    </row>
    <row r="36" spans="1:7" s="69" customFormat="1" ht="18" customHeight="1">
      <c r="A36" s="333"/>
      <c r="B36" s="346" t="s">
        <v>201</v>
      </c>
      <c r="C36" s="346"/>
      <c r="D36" s="346"/>
      <c r="E36" s="333"/>
      <c r="F36" s="346" t="s">
        <v>241</v>
      </c>
      <c r="G36" s="346"/>
    </row>
    <row r="37" spans="1:7" s="69" customFormat="1" ht="18" customHeight="1">
      <c r="A37" s="333"/>
      <c r="B37" s="346" t="s">
        <v>202</v>
      </c>
      <c r="C37" s="346"/>
      <c r="D37" s="346"/>
      <c r="E37" s="333"/>
      <c r="F37" s="346" t="s">
        <v>242</v>
      </c>
      <c r="G37" s="346"/>
    </row>
    <row r="38" spans="1:7" s="69" customFormat="1" ht="18" customHeight="1">
      <c r="A38" s="333"/>
      <c r="B38" s="346" t="s">
        <v>203</v>
      </c>
      <c r="C38" s="346"/>
      <c r="D38" s="346"/>
      <c r="E38" s="333"/>
      <c r="F38" s="346" t="s">
        <v>243</v>
      </c>
      <c r="G38" s="346"/>
    </row>
    <row r="39" spans="1:7" s="69" customFormat="1" ht="18" customHeight="1">
      <c r="A39" s="333"/>
      <c r="B39" s="346" t="s">
        <v>204</v>
      </c>
      <c r="C39" s="346"/>
      <c r="D39" s="346"/>
      <c r="E39" s="333"/>
      <c r="F39" s="346"/>
      <c r="G39" s="346"/>
    </row>
    <row r="40" spans="1:7" s="69" customFormat="1" ht="18" customHeight="1">
      <c r="A40" s="305"/>
      <c r="B40" s="346" t="s">
        <v>205</v>
      </c>
      <c r="C40" s="346"/>
      <c r="D40" s="346"/>
      <c r="E40" s="305"/>
      <c r="F40" s="346"/>
      <c r="G40" s="346"/>
    </row>
    <row r="41" spans="1:7" ht="24" customHeight="1">
      <c r="A41" s="335" t="s">
        <v>41</v>
      </c>
      <c r="B41" s="335"/>
      <c r="C41" s="335"/>
      <c r="D41" s="335"/>
      <c r="E41" s="335"/>
      <c r="F41" s="335"/>
      <c r="G41" s="335"/>
    </row>
    <row r="42" spans="1:7" ht="27" customHeight="1">
      <c r="A42" s="339" t="s">
        <v>14</v>
      </c>
      <c r="B42" s="9" t="s">
        <v>19</v>
      </c>
      <c r="C42" s="9" t="s">
        <v>20</v>
      </c>
      <c r="D42" s="339" t="s">
        <v>7</v>
      </c>
      <c r="E42" s="9" t="s">
        <v>19</v>
      </c>
      <c r="F42" s="342" t="s">
        <v>20</v>
      </c>
      <c r="G42" s="343"/>
    </row>
    <row r="43" spans="1:7" ht="15.95" customHeight="1">
      <c r="A43" s="340"/>
      <c r="B43" s="25"/>
      <c r="C43" s="46"/>
      <c r="D43" s="340"/>
      <c r="E43" s="25"/>
      <c r="F43" s="345"/>
      <c r="G43" s="345"/>
    </row>
    <row r="44" spans="1:7" ht="20.100000000000001" customHeight="1">
      <c r="A44" s="340"/>
      <c r="B44" s="84"/>
      <c r="C44" s="46"/>
      <c r="D44" s="340"/>
      <c r="E44" s="24"/>
      <c r="F44" s="345"/>
      <c r="G44" s="345"/>
    </row>
    <row r="45" spans="1:7" ht="20.100000000000001" customHeight="1">
      <c r="A45" s="340"/>
      <c r="B45" s="84"/>
      <c r="C45" s="46"/>
      <c r="D45" s="340"/>
      <c r="E45" s="24"/>
      <c r="F45" s="90"/>
      <c r="G45" s="91"/>
    </row>
    <row r="46" spans="1:7" ht="18" customHeight="1">
      <c r="A46" s="341"/>
      <c r="B46" s="84"/>
      <c r="C46" s="46"/>
      <c r="D46" s="344"/>
      <c r="E46" s="24"/>
      <c r="F46" s="348"/>
      <c r="G46" s="349"/>
    </row>
    <row r="47" spans="1:7" ht="24" customHeight="1">
      <c r="A47" s="335" t="s">
        <v>24</v>
      </c>
      <c r="B47" s="335"/>
      <c r="C47" s="335"/>
      <c r="D47" s="335"/>
      <c r="E47" s="335"/>
      <c r="F47" s="335"/>
      <c r="G47" s="335"/>
    </row>
    <row r="48" spans="1:7" ht="54.95" customHeight="1">
      <c r="A48" s="336"/>
      <c r="B48" s="337"/>
      <c r="C48" s="337"/>
      <c r="D48" s="337"/>
      <c r="E48" s="337"/>
      <c r="F48" s="337"/>
      <c r="G48" s="338"/>
    </row>
    <row r="49" spans="3:3" ht="15.95" customHeight="1"/>
    <row r="50" spans="3:3" ht="15" customHeight="1"/>
    <row r="51" spans="3:3" ht="15" customHeight="1"/>
    <row r="52" spans="3:3" ht="15" customHeight="1">
      <c r="C52" t="s">
        <v>17</v>
      </c>
    </row>
    <row r="53" spans="3:3" ht="15" customHeight="1"/>
    <row r="54" spans="3:3" ht="15" customHeight="1"/>
    <row r="55" spans="3:3" ht="15" customHeight="1"/>
  </sheetData>
  <mergeCells count="68">
    <mergeCell ref="A47:G47"/>
    <mergeCell ref="A48:G48"/>
    <mergeCell ref="A42:A46"/>
    <mergeCell ref="D42:D46"/>
    <mergeCell ref="F42:G42"/>
    <mergeCell ref="F43:G43"/>
    <mergeCell ref="F44:G44"/>
    <mergeCell ref="F46:G46"/>
    <mergeCell ref="A41:G41"/>
    <mergeCell ref="A34:G34"/>
    <mergeCell ref="A35:A40"/>
    <mergeCell ref="B35:D35"/>
    <mergeCell ref="E35:E40"/>
    <mergeCell ref="F35:G35"/>
    <mergeCell ref="B36:D36"/>
    <mergeCell ref="F36:G36"/>
    <mergeCell ref="B37:D37"/>
    <mergeCell ref="F37:G37"/>
    <mergeCell ref="B38:D38"/>
    <mergeCell ref="F38:G38"/>
    <mergeCell ref="B39:D39"/>
    <mergeCell ref="F39:G39"/>
    <mergeCell ref="B40:D40"/>
    <mergeCell ref="F40:G40"/>
    <mergeCell ref="A31:G31"/>
    <mergeCell ref="A32:A33"/>
    <mergeCell ref="B32:C33"/>
    <mergeCell ref="D32:D33"/>
    <mergeCell ref="E32:G33"/>
    <mergeCell ref="A25:G25"/>
    <mergeCell ref="A26:A30"/>
    <mergeCell ref="B26:C26"/>
    <mergeCell ref="D26:D30"/>
    <mergeCell ref="E26:G26"/>
    <mergeCell ref="B27:C27"/>
    <mergeCell ref="E27:G27"/>
    <mergeCell ref="B28:C28"/>
    <mergeCell ref="E28:G28"/>
    <mergeCell ref="B29:C29"/>
    <mergeCell ref="E29:G29"/>
    <mergeCell ref="B30:C30"/>
    <mergeCell ref="E30:G30"/>
    <mergeCell ref="A20:A24"/>
    <mergeCell ref="E20:G20"/>
    <mergeCell ref="E21:G21"/>
    <mergeCell ref="E22:G22"/>
    <mergeCell ref="E23:G23"/>
    <mergeCell ref="E24:G24"/>
    <mergeCell ref="A8:A11"/>
    <mergeCell ref="D8:D11"/>
    <mergeCell ref="E13:G13"/>
    <mergeCell ref="A14:A19"/>
    <mergeCell ref="E14:G14"/>
    <mergeCell ref="E15:G15"/>
    <mergeCell ref="E16:G16"/>
    <mergeCell ref="E17:G17"/>
    <mergeCell ref="E19:G19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5"/>
  <sheetViews>
    <sheetView zoomScale="85" zoomScaleNormal="85" zoomScalePageLayoutView="150" workbookViewId="0">
      <selection activeCell="F40" sqref="F40:G40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12" t="s">
        <v>25</v>
      </c>
      <c r="B1" s="312"/>
      <c r="C1" s="312"/>
      <c r="D1" s="312"/>
      <c r="E1" s="312"/>
      <c r="F1" s="312"/>
      <c r="G1" s="312"/>
    </row>
    <row r="2" spans="1:8" ht="20.100000000000001" customHeight="1">
      <c r="A2" s="101" t="s">
        <v>27</v>
      </c>
      <c r="B2" s="313" t="s">
        <v>244</v>
      </c>
      <c r="C2" s="314"/>
      <c r="D2" s="101" t="s">
        <v>1</v>
      </c>
      <c r="E2" s="101" t="s">
        <v>245</v>
      </c>
      <c r="F2" s="94" t="s">
        <v>0</v>
      </c>
      <c r="G2" s="2"/>
    </row>
    <row r="3" spans="1:8" ht="24" customHeight="1">
      <c r="A3" s="292" t="s">
        <v>16</v>
      </c>
      <c r="B3" s="292"/>
      <c r="C3" s="292"/>
      <c r="D3" s="307" t="s">
        <v>17</v>
      </c>
      <c r="E3" s="100" t="s">
        <v>26</v>
      </c>
      <c r="F3" s="100"/>
      <c r="G3" s="328"/>
      <c r="H3" s="328"/>
    </row>
    <row r="4" spans="1:8" ht="18.95" customHeight="1">
      <c r="A4" s="101" t="s">
        <v>2</v>
      </c>
      <c r="B4" s="315">
        <v>1024400</v>
      </c>
      <c r="C4" s="316"/>
      <c r="D4" s="308"/>
      <c r="E4" s="318" t="s">
        <v>188</v>
      </c>
      <c r="F4" s="355"/>
      <c r="G4" s="356"/>
    </row>
    <row r="5" spans="1:8" ht="23.1" customHeight="1">
      <c r="A5" s="101" t="s">
        <v>3</v>
      </c>
      <c r="B5" s="317">
        <f>B6-B4</f>
        <v>856100</v>
      </c>
      <c r="C5" s="311"/>
      <c r="D5" s="308"/>
      <c r="E5" s="319" t="s">
        <v>187</v>
      </c>
      <c r="F5" s="351"/>
      <c r="G5" s="352"/>
    </row>
    <row r="6" spans="1:8" ht="21.95" customHeight="1">
      <c r="A6" s="101" t="s">
        <v>4</v>
      </c>
      <c r="B6" s="315">
        <f>1821450+59050</f>
        <v>1880500</v>
      </c>
      <c r="C6" s="316"/>
      <c r="D6" s="308"/>
      <c r="E6" s="320" t="s">
        <v>189</v>
      </c>
      <c r="F6" s="353"/>
      <c r="G6" s="354"/>
    </row>
    <row r="7" spans="1:8" ht="27.95" customHeight="1">
      <c r="A7" s="98" t="s">
        <v>15</v>
      </c>
      <c r="B7" s="98"/>
      <c r="C7" s="98"/>
      <c r="D7" s="7"/>
      <c r="E7" s="10"/>
      <c r="F7" s="10"/>
      <c r="G7" s="10"/>
    </row>
    <row r="8" spans="1:8" ht="17.100000000000001" customHeight="1">
      <c r="A8" s="318" t="s">
        <v>5</v>
      </c>
      <c r="B8" s="2" t="s">
        <v>211</v>
      </c>
      <c r="C8" s="2">
        <v>6</v>
      </c>
      <c r="D8" s="321" t="s">
        <v>6</v>
      </c>
      <c r="E8" s="3" t="s">
        <v>261</v>
      </c>
      <c r="F8" s="94"/>
      <c r="G8" s="11"/>
    </row>
    <row r="9" spans="1:8" ht="20.100000000000001" customHeight="1">
      <c r="A9" s="319"/>
      <c r="B9" s="2" t="s">
        <v>265</v>
      </c>
      <c r="C9" s="2">
        <v>3</v>
      </c>
      <c r="D9" s="322"/>
      <c r="E9" s="3" t="s">
        <v>262</v>
      </c>
      <c r="F9" s="94"/>
      <c r="G9" s="94"/>
    </row>
    <row r="10" spans="1:8" ht="18" customHeight="1">
      <c r="A10" s="319"/>
      <c r="B10" s="2" t="s">
        <v>266</v>
      </c>
      <c r="C10" s="2">
        <v>3</v>
      </c>
      <c r="D10" s="322"/>
      <c r="E10" s="3" t="s">
        <v>264</v>
      </c>
      <c r="F10" s="94"/>
      <c r="G10" s="94"/>
    </row>
    <row r="11" spans="1:8" ht="17.100000000000001" customHeight="1">
      <c r="A11" s="320"/>
      <c r="B11" s="2" t="s">
        <v>103</v>
      </c>
      <c r="C11" s="2">
        <v>3</v>
      </c>
      <c r="D11" s="323"/>
      <c r="E11" s="3"/>
      <c r="F11" s="94"/>
      <c r="G11" s="94"/>
    </row>
    <row r="12" spans="1:8" ht="27.95" customHeight="1">
      <c r="A12" s="98" t="s">
        <v>22</v>
      </c>
      <c r="B12" s="98"/>
      <c r="C12" s="98"/>
      <c r="D12" s="98"/>
      <c r="E12" s="7"/>
      <c r="F12" s="7"/>
      <c r="G12" s="99"/>
    </row>
    <row r="13" spans="1:8" ht="18.95" customHeight="1">
      <c r="A13" s="2"/>
      <c r="B13" s="94" t="s">
        <v>8</v>
      </c>
      <c r="C13" s="94" t="s">
        <v>11</v>
      </c>
      <c r="D13" s="94" t="s">
        <v>12</v>
      </c>
      <c r="E13" s="309" t="s">
        <v>13</v>
      </c>
      <c r="F13" s="310"/>
      <c r="G13" s="311"/>
    </row>
    <row r="14" spans="1:8" ht="17.100000000000001" customHeight="1">
      <c r="A14" s="304" t="s">
        <v>9</v>
      </c>
      <c r="B14" s="14">
        <v>0.52083333333333337</v>
      </c>
      <c r="C14" s="101" t="s">
        <v>248</v>
      </c>
      <c r="D14" s="101">
        <v>3</v>
      </c>
      <c r="E14" s="309"/>
      <c r="F14" s="310"/>
      <c r="G14" s="311"/>
    </row>
    <row r="15" spans="1:8" ht="18.95" customHeight="1">
      <c r="A15" s="333"/>
      <c r="B15" s="14">
        <v>0.52083333333333337</v>
      </c>
      <c r="C15" s="101" t="s">
        <v>247</v>
      </c>
      <c r="D15" s="101">
        <v>7</v>
      </c>
      <c r="E15" s="309"/>
      <c r="F15" s="310"/>
      <c r="G15" s="311"/>
    </row>
    <row r="16" spans="1:8" ht="18.95" customHeight="1">
      <c r="A16" s="333"/>
      <c r="B16" s="14"/>
      <c r="C16" s="101"/>
      <c r="D16" s="101"/>
      <c r="E16" s="309"/>
      <c r="F16" s="310"/>
      <c r="G16" s="311"/>
    </row>
    <row r="17" spans="1:7" ht="18.95" customHeight="1">
      <c r="A17" s="333"/>
      <c r="B17" s="14"/>
      <c r="C17" s="101"/>
      <c r="D17" s="101"/>
      <c r="E17" s="309"/>
      <c r="F17" s="310"/>
      <c r="G17" s="311"/>
    </row>
    <row r="18" spans="1:7" ht="18.95" customHeight="1">
      <c r="A18" s="333"/>
      <c r="B18" s="14"/>
      <c r="C18" s="101"/>
      <c r="D18" s="101"/>
      <c r="E18" s="95"/>
      <c r="F18" s="96"/>
      <c r="G18" s="97"/>
    </row>
    <row r="19" spans="1:7" ht="18.95" customHeight="1">
      <c r="A19" s="305"/>
      <c r="B19" s="14"/>
      <c r="C19" s="101"/>
      <c r="D19" s="101"/>
      <c r="E19" s="309"/>
      <c r="F19" s="310"/>
      <c r="G19" s="311"/>
    </row>
    <row r="20" spans="1:7" ht="20.100000000000001" customHeight="1">
      <c r="A20" s="306" t="s">
        <v>10</v>
      </c>
      <c r="B20" s="14">
        <v>0.27083333333333331</v>
      </c>
      <c r="C20" s="101" t="s">
        <v>250</v>
      </c>
      <c r="D20" s="101">
        <v>6</v>
      </c>
      <c r="E20" s="291"/>
      <c r="F20" s="291"/>
      <c r="G20" s="291"/>
    </row>
    <row r="21" spans="1:7" ht="21" customHeight="1">
      <c r="A21" s="306"/>
      <c r="B21" s="14">
        <v>0.29166666666666669</v>
      </c>
      <c r="C21" s="101" t="s">
        <v>249</v>
      </c>
      <c r="D21" s="101">
        <v>5</v>
      </c>
      <c r="E21" s="291"/>
      <c r="F21" s="291"/>
      <c r="G21" s="291"/>
    </row>
    <row r="22" spans="1:7" ht="18.95" customHeight="1">
      <c r="A22" s="306"/>
      <c r="B22" s="101"/>
      <c r="C22" s="101"/>
      <c r="D22" s="101"/>
      <c r="E22" s="291"/>
      <c r="F22" s="291"/>
      <c r="G22" s="291"/>
    </row>
    <row r="23" spans="1:7" ht="18.95" customHeight="1">
      <c r="A23" s="306"/>
      <c r="B23" s="101"/>
      <c r="C23" s="101"/>
      <c r="D23" s="101"/>
      <c r="E23" s="291"/>
      <c r="F23" s="291"/>
      <c r="G23" s="291"/>
    </row>
    <row r="24" spans="1:7" ht="21.95" customHeight="1">
      <c r="A24" s="306"/>
      <c r="B24" s="101"/>
      <c r="C24" s="101"/>
      <c r="D24" s="101"/>
      <c r="E24" s="291"/>
      <c r="F24" s="291"/>
      <c r="G24" s="291"/>
    </row>
    <row r="25" spans="1:7" ht="26.1" customHeight="1">
      <c r="A25" s="292" t="s">
        <v>21</v>
      </c>
      <c r="B25" s="292"/>
      <c r="C25" s="292"/>
      <c r="D25" s="292"/>
      <c r="E25" s="292"/>
      <c r="F25" s="292"/>
      <c r="G25" s="292"/>
    </row>
    <row r="26" spans="1:7" ht="18.95" customHeight="1">
      <c r="A26" s="306" t="s">
        <v>14</v>
      </c>
      <c r="B26" s="299" t="s">
        <v>252</v>
      </c>
      <c r="C26" s="299"/>
      <c r="D26" s="306" t="s">
        <v>7</v>
      </c>
      <c r="E26" s="293" t="s">
        <v>267</v>
      </c>
      <c r="F26" s="294"/>
      <c r="G26" s="295"/>
    </row>
    <row r="27" spans="1:7" ht="18" customHeight="1">
      <c r="A27" s="306"/>
      <c r="B27" s="299" t="s">
        <v>253</v>
      </c>
      <c r="C27" s="299"/>
      <c r="D27" s="306"/>
      <c r="E27" s="301" t="s">
        <v>268</v>
      </c>
      <c r="F27" s="302"/>
      <c r="G27" s="303"/>
    </row>
    <row r="28" spans="1:7" ht="18" customHeight="1">
      <c r="A28" s="306"/>
      <c r="B28" s="299" t="s">
        <v>254</v>
      </c>
      <c r="C28" s="299"/>
      <c r="D28" s="306"/>
      <c r="E28" s="301" t="s">
        <v>269</v>
      </c>
      <c r="F28" s="302"/>
      <c r="G28" s="303"/>
    </row>
    <row r="29" spans="1:7" ht="18" customHeight="1">
      <c r="A29" s="306"/>
      <c r="B29" s="299" t="s">
        <v>255</v>
      </c>
      <c r="C29" s="299"/>
      <c r="D29" s="306"/>
      <c r="E29" s="301" t="s">
        <v>270</v>
      </c>
      <c r="F29" s="302"/>
      <c r="G29" s="303"/>
    </row>
    <row r="30" spans="1:7" ht="18.95" customHeight="1">
      <c r="A30" s="306"/>
      <c r="B30" s="334" t="s">
        <v>256</v>
      </c>
      <c r="C30" s="334"/>
      <c r="D30" s="306"/>
      <c r="E30" s="301"/>
      <c r="F30" s="302"/>
      <c r="G30" s="303"/>
    </row>
    <row r="31" spans="1:7" ht="24" customHeight="1">
      <c r="A31" s="290" t="s">
        <v>18</v>
      </c>
      <c r="B31" s="290"/>
      <c r="C31" s="290"/>
      <c r="D31" s="290"/>
      <c r="E31" s="290"/>
      <c r="F31" s="290"/>
      <c r="G31" s="290"/>
    </row>
    <row r="32" spans="1:7" ht="27" customHeight="1">
      <c r="A32" s="304" t="s">
        <v>14</v>
      </c>
      <c r="B32" s="293" t="s">
        <v>246</v>
      </c>
      <c r="C32" s="295"/>
      <c r="D32" s="304" t="s">
        <v>7</v>
      </c>
      <c r="E32" s="293" t="s">
        <v>129</v>
      </c>
      <c r="F32" s="294"/>
      <c r="G32" s="295"/>
    </row>
    <row r="33" spans="1:7" ht="15.95" customHeight="1">
      <c r="A33" s="305"/>
      <c r="B33" s="296"/>
      <c r="C33" s="298"/>
      <c r="D33" s="305"/>
      <c r="E33" s="296"/>
      <c r="F33" s="297"/>
      <c r="G33" s="298"/>
    </row>
    <row r="34" spans="1:7" ht="27" customHeight="1">
      <c r="A34" s="290" t="s">
        <v>23</v>
      </c>
      <c r="B34" s="290"/>
      <c r="C34" s="290"/>
      <c r="D34" s="290"/>
      <c r="E34" s="290"/>
      <c r="F34" s="290"/>
      <c r="G34" s="290"/>
    </row>
    <row r="35" spans="1:7" s="69" customFormat="1" ht="18" customHeight="1">
      <c r="A35" s="304" t="s">
        <v>14</v>
      </c>
      <c r="B35" s="346" t="s">
        <v>251</v>
      </c>
      <c r="C35" s="346"/>
      <c r="D35" s="346"/>
      <c r="E35" s="304" t="s">
        <v>7</v>
      </c>
      <c r="F35" s="346" t="s">
        <v>271</v>
      </c>
      <c r="G35" s="346"/>
    </row>
    <row r="36" spans="1:7" s="69" customFormat="1" ht="18" customHeight="1">
      <c r="A36" s="333"/>
      <c r="B36" s="346" t="s">
        <v>257</v>
      </c>
      <c r="C36" s="346"/>
      <c r="D36" s="346"/>
      <c r="E36" s="333"/>
      <c r="F36" s="346" t="s">
        <v>272</v>
      </c>
      <c r="G36" s="346"/>
    </row>
    <row r="37" spans="1:7" s="69" customFormat="1" ht="18" customHeight="1">
      <c r="A37" s="333"/>
      <c r="B37" s="346" t="s">
        <v>258</v>
      </c>
      <c r="C37" s="346"/>
      <c r="D37" s="346"/>
      <c r="E37" s="333"/>
      <c r="F37" s="346" t="s">
        <v>273</v>
      </c>
      <c r="G37" s="346"/>
    </row>
    <row r="38" spans="1:7" s="69" customFormat="1" ht="18" customHeight="1">
      <c r="A38" s="333"/>
      <c r="B38" s="346" t="s">
        <v>259</v>
      </c>
      <c r="C38" s="346"/>
      <c r="D38" s="346"/>
      <c r="E38" s="333"/>
      <c r="F38" s="346" t="s">
        <v>218</v>
      </c>
      <c r="G38" s="346"/>
    </row>
    <row r="39" spans="1:7" s="69" customFormat="1" ht="18" customHeight="1">
      <c r="A39" s="333"/>
      <c r="B39" s="346"/>
      <c r="C39" s="346"/>
      <c r="D39" s="346"/>
      <c r="E39" s="333"/>
      <c r="F39" s="346" t="s">
        <v>274</v>
      </c>
      <c r="G39" s="346"/>
    </row>
    <row r="40" spans="1:7" s="69" customFormat="1" ht="18" customHeight="1">
      <c r="A40" s="305"/>
      <c r="B40" s="346"/>
      <c r="C40" s="346"/>
      <c r="D40" s="346"/>
      <c r="E40" s="305"/>
      <c r="F40" s="346" t="s">
        <v>115</v>
      </c>
      <c r="G40" s="346"/>
    </row>
    <row r="41" spans="1:7" ht="24" customHeight="1">
      <c r="A41" s="335" t="s">
        <v>41</v>
      </c>
      <c r="B41" s="335"/>
      <c r="C41" s="335"/>
      <c r="D41" s="335"/>
      <c r="E41" s="335"/>
      <c r="F41" s="335"/>
      <c r="G41" s="335"/>
    </row>
    <row r="42" spans="1:7" ht="27" customHeight="1">
      <c r="A42" s="339" t="s">
        <v>14</v>
      </c>
      <c r="B42" s="9" t="s">
        <v>19</v>
      </c>
      <c r="C42" s="9" t="s">
        <v>20</v>
      </c>
      <c r="D42" s="339" t="s">
        <v>7</v>
      </c>
      <c r="E42" s="9" t="s">
        <v>19</v>
      </c>
      <c r="F42" s="342" t="s">
        <v>20</v>
      </c>
      <c r="G42" s="343"/>
    </row>
    <row r="43" spans="1:7" ht="15.95" customHeight="1">
      <c r="A43" s="340"/>
      <c r="B43" s="25"/>
      <c r="C43" s="46"/>
      <c r="D43" s="340"/>
      <c r="E43" s="25">
        <v>11000</v>
      </c>
      <c r="F43" s="345" t="s">
        <v>260</v>
      </c>
      <c r="G43" s="345"/>
    </row>
    <row r="44" spans="1:7" ht="20.100000000000001" customHeight="1">
      <c r="A44" s="340"/>
      <c r="B44" s="93"/>
      <c r="C44" s="46"/>
      <c r="D44" s="340"/>
      <c r="E44" s="24"/>
      <c r="F44" s="345"/>
      <c r="G44" s="345"/>
    </row>
    <row r="45" spans="1:7" ht="20.100000000000001" customHeight="1">
      <c r="A45" s="340"/>
      <c r="B45" s="93"/>
      <c r="C45" s="46"/>
      <c r="D45" s="340"/>
      <c r="E45" s="24"/>
      <c r="F45" s="102"/>
      <c r="G45" s="103"/>
    </row>
    <row r="46" spans="1:7" ht="18" customHeight="1">
      <c r="A46" s="341"/>
      <c r="B46" s="93"/>
      <c r="C46" s="46"/>
      <c r="D46" s="344"/>
      <c r="E46" s="24"/>
      <c r="F46" s="348"/>
      <c r="G46" s="349"/>
    </row>
    <row r="47" spans="1:7" ht="24" customHeight="1">
      <c r="A47" s="335" t="s">
        <v>24</v>
      </c>
      <c r="B47" s="335"/>
      <c r="C47" s="335"/>
      <c r="D47" s="335"/>
      <c r="E47" s="335"/>
      <c r="F47" s="335"/>
      <c r="G47" s="335"/>
    </row>
    <row r="48" spans="1:7" ht="54.95" customHeight="1">
      <c r="A48" s="336"/>
      <c r="B48" s="337"/>
      <c r="C48" s="337"/>
      <c r="D48" s="337"/>
      <c r="E48" s="337"/>
      <c r="F48" s="337"/>
      <c r="G48" s="338"/>
    </row>
    <row r="49" spans="3:3" ht="15.95" customHeight="1"/>
    <row r="50" spans="3:3" ht="15" customHeight="1"/>
    <row r="51" spans="3:3" ht="15" customHeight="1"/>
    <row r="52" spans="3:3" ht="15" customHeight="1">
      <c r="C52" t="s">
        <v>17</v>
      </c>
    </row>
    <row r="53" spans="3:3" ht="15" customHeight="1"/>
    <row r="54" spans="3:3" ht="15" customHeight="1"/>
    <row r="55" spans="3:3" ht="15" customHeight="1"/>
  </sheetData>
  <mergeCells count="68">
    <mergeCell ref="A47:G47"/>
    <mergeCell ref="A48:G48"/>
    <mergeCell ref="A42:A46"/>
    <mergeCell ref="D42:D46"/>
    <mergeCell ref="F42:G42"/>
    <mergeCell ref="F43:G43"/>
    <mergeCell ref="F44:G44"/>
    <mergeCell ref="F46:G46"/>
    <mergeCell ref="A41:G41"/>
    <mergeCell ref="A34:G34"/>
    <mergeCell ref="A35:A40"/>
    <mergeCell ref="B35:D35"/>
    <mergeCell ref="E35:E40"/>
    <mergeCell ref="F35:G35"/>
    <mergeCell ref="B36:D36"/>
    <mergeCell ref="F36:G36"/>
    <mergeCell ref="B37:D37"/>
    <mergeCell ref="F37:G37"/>
    <mergeCell ref="B38:D38"/>
    <mergeCell ref="F38:G38"/>
    <mergeCell ref="B39:D39"/>
    <mergeCell ref="F39:G39"/>
    <mergeCell ref="B40:D40"/>
    <mergeCell ref="F40:G40"/>
    <mergeCell ref="A31:G31"/>
    <mergeCell ref="A32:A33"/>
    <mergeCell ref="B32:C33"/>
    <mergeCell ref="D32:D33"/>
    <mergeCell ref="E32:G33"/>
    <mergeCell ref="A25:G25"/>
    <mergeCell ref="A26:A30"/>
    <mergeCell ref="B26:C26"/>
    <mergeCell ref="D26:D30"/>
    <mergeCell ref="E26:G26"/>
    <mergeCell ref="B27:C27"/>
    <mergeCell ref="E27:G27"/>
    <mergeCell ref="B28:C28"/>
    <mergeCell ref="E28:G28"/>
    <mergeCell ref="B29:C29"/>
    <mergeCell ref="E29:G29"/>
    <mergeCell ref="B30:C30"/>
    <mergeCell ref="E30:G30"/>
    <mergeCell ref="A20:A24"/>
    <mergeCell ref="E20:G20"/>
    <mergeCell ref="E21:G21"/>
    <mergeCell ref="E22:G22"/>
    <mergeCell ref="E23:G23"/>
    <mergeCell ref="E24:G24"/>
    <mergeCell ref="A8:A11"/>
    <mergeCell ref="D8:D11"/>
    <mergeCell ref="E13:G13"/>
    <mergeCell ref="A14:A19"/>
    <mergeCell ref="E14:G14"/>
    <mergeCell ref="E15:G15"/>
    <mergeCell ref="E16:G16"/>
    <mergeCell ref="E17:G17"/>
    <mergeCell ref="E19:G19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28</vt:i4>
      </vt:variant>
      <vt:variant>
        <vt:lpstr>이름이 지정된 범위</vt:lpstr>
      </vt:variant>
      <vt:variant>
        <vt:i4>19</vt:i4>
      </vt:variant>
    </vt:vector>
  </HeadingPairs>
  <TitlesOfParts>
    <vt:vector size="47" baseType="lpstr">
      <vt:lpstr>07월03일</vt:lpstr>
      <vt:lpstr>07월04일</vt:lpstr>
      <vt:lpstr>07월05일</vt:lpstr>
      <vt:lpstr>07월06일</vt:lpstr>
      <vt:lpstr>07월07일</vt:lpstr>
      <vt:lpstr>07월08일</vt:lpstr>
      <vt:lpstr>07월09일</vt:lpstr>
      <vt:lpstr>07월10일 </vt:lpstr>
      <vt:lpstr>07월11일</vt:lpstr>
      <vt:lpstr>07월12일</vt:lpstr>
      <vt:lpstr>07월13일</vt:lpstr>
      <vt:lpstr>07월14일</vt:lpstr>
      <vt:lpstr>07월15일</vt:lpstr>
      <vt:lpstr>07월16일</vt:lpstr>
      <vt:lpstr>07월17일</vt:lpstr>
      <vt:lpstr>07월18일</vt:lpstr>
      <vt:lpstr>07월19일</vt:lpstr>
      <vt:lpstr>07월20일</vt:lpstr>
      <vt:lpstr>07월21일 </vt:lpstr>
      <vt:lpstr>7월 22일</vt:lpstr>
      <vt:lpstr>7월 24일</vt:lpstr>
      <vt:lpstr>7월 25일</vt:lpstr>
      <vt:lpstr>7월 26일</vt:lpstr>
      <vt:lpstr>7월 27일</vt:lpstr>
      <vt:lpstr>7월 28일</vt:lpstr>
      <vt:lpstr>7월 29일</vt:lpstr>
      <vt:lpstr>7월 30일</vt:lpstr>
      <vt:lpstr>7월 31일</vt:lpstr>
      <vt:lpstr>'07월03일'!Print_Area</vt:lpstr>
      <vt:lpstr>'07월04일'!Print_Area</vt:lpstr>
      <vt:lpstr>'07월05일'!Print_Area</vt:lpstr>
      <vt:lpstr>'07월06일'!Print_Area</vt:lpstr>
      <vt:lpstr>'07월07일'!Print_Area</vt:lpstr>
      <vt:lpstr>'07월08일'!Print_Area</vt:lpstr>
      <vt:lpstr>'07월09일'!Print_Area</vt:lpstr>
      <vt:lpstr>'07월10일 '!Print_Area</vt:lpstr>
      <vt:lpstr>'07월11일'!Print_Area</vt:lpstr>
      <vt:lpstr>'07월12일'!Print_Area</vt:lpstr>
      <vt:lpstr>'07월13일'!Print_Area</vt:lpstr>
      <vt:lpstr>'07월14일'!Print_Area</vt:lpstr>
      <vt:lpstr>'07월15일'!Print_Area</vt:lpstr>
      <vt:lpstr>'07월16일'!Print_Area</vt:lpstr>
      <vt:lpstr>'07월17일'!Print_Area</vt:lpstr>
      <vt:lpstr>'07월18일'!Print_Area</vt:lpstr>
      <vt:lpstr>'07월19일'!Print_Area</vt:lpstr>
      <vt:lpstr>'07월20일'!Print_Area</vt:lpstr>
      <vt:lpstr>'07월21일 '!Print_Area</vt:lpstr>
    </vt:vector>
  </TitlesOfParts>
  <Company>ww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mac</dc:creator>
  <cp:lastModifiedBy>user</cp:lastModifiedBy>
  <cp:lastPrinted>2013-06-25T09:45:44Z</cp:lastPrinted>
  <dcterms:created xsi:type="dcterms:W3CDTF">2013-06-25T04:39:05Z</dcterms:created>
  <dcterms:modified xsi:type="dcterms:W3CDTF">2013-07-31T14:19:35Z</dcterms:modified>
</cp:coreProperties>
</file>