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8035" windowHeight="12555" firstSheet="5" activeTab="27"/>
  </bookViews>
  <sheets>
    <sheet name="7.1" sheetId="1" r:id="rId1"/>
    <sheet name="7.2" sheetId="2" r:id="rId2"/>
    <sheet name="7.3" sheetId="3" r:id="rId3"/>
    <sheet name="7.5" sheetId="4" r:id="rId4"/>
    <sheet name="7.6" sheetId="6" r:id="rId5"/>
    <sheet name="7.7" sheetId="7" r:id="rId6"/>
    <sheet name="7.8" sheetId="8" r:id="rId7"/>
    <sheet name="7.9" sheetId="9" r:id="rId8"/>
    <sheet name="7.10" sheetId="10" r:id="rId9"/>
    <sheet name="7.12" sheetId="11" r:id="rId10"/>
    <sheet name="7.13" sheetId="12" r:id="rId11"/>
    <sheet name="7.14" sheetId="13" r:id="rId12"/>
    <sheet name="7.15" sheetId="14" r:id="rId13"/>
    <sheet name="7.16" sheetId="15" r:id="rId14"/>
    <sheet name="7.17" sheetId="16" r:id="rId15"/>
    <sheet name="7.19" sheetId="17" r:id="rId16"/>
    <sheet name="7.20" sheetId="18" r:id="rId17"/>
    <sheet name="7.21" sheetId="19" r:id="rId18"/>
    <sheet name="7.22" sheetId="20" r:id="rId19"/>
    <sheet name="7.23" sheetId="21" r:id="rId20"/>
    <sheet name="7.24" sheetId="23" r:id="rId21"/>
    <sheet name="7.25" sheetId="22" r:id="rId22"/>
    <sheet name="7.26" sheetId="24" r:id="rId23"/>
    <sheet name="7.27" sheetId="25" r:id="rId24"/>
    <sheet name="7.28" sheetId="26" r:id="rId25"/>
    <sheet name="7.29" sheetId="27" r:id="rId26"/>
    <sheet name="7.30" sheetId="28" r:id="rId27"/>
    <sheet name="7.31" sheetId="29" r:id="rId28"/>
  </sheets>
  <definedNames>
    <definedName name="_xlnm.Print_Area" localSheetId="15">'7.19'!$A$1:$F$60</definedName>
    <definedName name="_xlnm.Print_Area" localSheetId="16">'7.20'!$A$1:$F$60</definedName>
    <definedName name="_xlnm.Print_Area" localSheetId="17">'7.21'!$A$1:$F$60</definedName>
    <definedName name="_xlnm.Print_Area" localSheetId="18">'7.22'!$A$1:$F$60</definedName>
    <definedName name="_xlnm.Print_Area" localSheetId="19">'7.23'!$A$1:$F$60</definedName>
    <definedName name="_xlnm.Print_Area" localSheetId="20">'7.24'!$A$1:$F$58</definedName>
    <definedName name="_xlnm.Print_Area" localSheetId="21">'7.25'!$A$1:$F$68</definedName>
    <definedName name="_xlnm.Print_Area" localSheetId="22">'7.26'!$A$1:$F$68</definedName>
    <definedName name="_xlnm.Print_Area" localSheetId="23">'7.27'!$A$1:$F$68</definedName>
    <definedName name="_xlnm.Print_Area" localSheetId="24">'7.28'!$A$1:$F$68</definedName>
    <definedName name="_xlnm.Print_Area" localSheetId="25">'7.29'!$A$1:$F$68</definedName>
    <definedName name="_xlnm.Print_Area" localSheetId="26">'7.30'!$A$1:$F$68</definedName>
    <definedName name="_xlnm.Print_Area" localSheetId="27">'7.31'!$A$1:$F$68</definedName>
  </definedNames>
  <calcPr calcId="125725"/>
</workbook>
</file>

<file path=xl/calcChain.xml><?xml version="1.0" encoding="utf-8"?>
<calcChain xmlns="http://schemas.openxmlformats.org/spreadsheetml/2006/main">
  <c r="B5" i="29"/>
  <c r="B7"/>
  <c r="E62"/>
  <c r="C7"/>
  <c r="B7" i="28"/>
  <c r="B5"/>
  <c r="E62"/>
  <c r="C7"/>
  <c r="B7" i="27"/>
  <c r="C7" s="1"/>
  <c r="E62"/>
  <c r="B7" i="26"/>
  <c r="C7" s="1"/>
  <c r="E62"/>
  <c r="B5"/>
  <c r="B7" i="25"/>
  <c r="B7" i="24"/>
  <c r="E62" i="25"/>
  <c r="C7"/>
  <c r="B5"/>
  <c r="B7" i="22"/>
  <c r="E62" i="24"/>
  <c r="C7"/>
  <c r="B5"/>
  <c r="E62" i="22"/>
  <c r="E54" i="23"/>
  <c r="B7"/>
  <c r="C7" s="1"/>
  <c r="B5"/>
  <c r="B5" i="22"/>
  <c r="B37" i="21"/>
  <c r="E54"/>
  <c r="B7"/>
  <c r="C7" s="1"/>
  <c r="B5"/>
  <c r="B7" i="20"/>
  <c r="C7"/>
  <c r="B5"/>
  <c r="B7" i="19"/>
  <c r="C7" s="1"/>
  <c r="B7" i="18"/>
  <c r="B5" i="19"/>
  <c r="C7" i="18"/>
  <c r="B5"/>
  <c r="B7" i="17"/>
  <c r="C7" s="1"/>
  <c r="B5"/>
  <c r="B7" i="15"/>
  <c r="B7" i="16" s="1"/>
  <c r="C7" s="1"/>
  <c r="F56"/>
  <c r="B5"/>
  <c r="C7" i="15"/>
  <c r="F56"/>
  <c r="B5"/>
  <c r="F56" i="14"/>
  <c r="B7"/>
  <c r="C7" s="1"/>
  <c r="B7" i="13"/>
  <c r="C7" s="1"/>
  <c r="B7" i="12"/>
  <c r="B7" i="11"/>
  <c r="C7" s="1"/>
  <c r="B5" i="14"/>
  <c r="D56" i="13"/>
  <c r="B5"/>
  <c r="D56" i="12"/>
  <c r="B5"/>
  <c r="D56" i="11"/>
  <c r="B5"/>
  <c r="B7" i="10"/>
  <c r="C7" s="1"/>
  <c r="B7" i="9"/>
  <c r="C7" s="1"/>
  <c r="B7" i="8"/>
  <c r="C7" s="1"/>
  <c r="B7" i="7"/>
  <c r="C7" s="1"/>
  <c r="B7" i="6"/>
  <c r="B7" i="4"/>
  <c r="B7" i="3"/>
  <c r="B7" i="2"/>
  <c r="D56" i="10"/>
  <c r="B5"/>
  <c r="D56" i="9"/>
  <c r="B5"/>
  <c r="D56" i="8"/>
  <c r="B5"/>
  <c r="D56" i="7"/>
  <c r="B5"/>
  <c r="D56" i="6" l="1"/>
  <c r="C7"/>
  <c r="B5"/>
  <c r="C7" i="4"/>
  <c r="D56"/>
  <c r="B5"/>
  <c r="D56" i="3"/>
  <c r="C7"/>
  <c r="B5"/>
  <c r="D56" i="2" l="1"/>
  <c r="C7"/>
  <c r="B5"/>
  <c r="B4" i="1"/>
  <c r="D56"/>
  <c r="C7"/>
  <c r="B5"/>
  <c r="C7" i="12"/>
  <c r="C7" i="22"/>
</calcChain>
</file>

<file path=xl/sharedStrings.xml><?xml version="1.0" encoding="utf-8"?>
<sst xmlns="http://schemas.openxmlformats.org/spreadsheetml/2006/main" count="1947" uniqueCount="506">
  <si>
    <t xml:space="preserve"> (        소셜테이블                )   Daily Report 데일리리포트   </t>
    <phoneticPr fontId="6" type="noConversion"/>
  </si>
  <si>
    <t>작성일자</t>
  </si>
  <si>
    <t xml:space="preserve">작성자 </t>
  </si>
  <si>
    <t>대표</t>
  </si>
  <si>
    <t xml:space="preserve">  일일매출내용</t>
    <phoneticPr fontId="5" type="noConversion"/>
  </si>
  <si>
    <t xml:space="preserve"> </t>
  </si>
  <si>
    <t xml:space="preserve">주간 추천메뉴  </t>
  </si>
  <si>
    <t>주간목표수량</t>
    <phoneticPr fontId="6" type="noConversion"/>
  </si>
  <si>
    <t>일일판매수량(누적)</t>
    <phoneticPr fontId="6" type="noConversion"/>
  </si>
  <si>
    <t>런치</t>
  </si>
  <si>
    <t>디너</t>
  </si>
  <si>
    <t>총매출</t>
  </si>
  <si>
    <t>누적매출</t>
    <phoneticPr fontId="5" type="noConversion"/>
  </si>
  <si>
    <t>목표매출</t>
    <phoneticPr fontId="5" type="noConversion"/>
  </si>
  <si>
    <t xml:space="preserve">  메뉴별 제품 구성비율 (Best &amp; Worst) </t>
  </si>
  <si>
    <t>Best</t>
    <phoneticPr fontId="5" type="noConversion"/>
  </si>
  <si>
    <t>메뉴</t>
    <phoneticPr fontId="6" type="noConversion"/>
  </si>
  <si>
    <t>판매수량</t>
    <phoneticPr fontId="6" type="noConversion"/>
  </si>
  <si>
    <t xml:space="preserve">Worst </t>
  </si>
  <si>
    <t>런치세트</t>
    <phoneticPr fontId="5" type="noConversion"/>
  </si>
  <si>
    <t>우니아란치니</t>
    <phoneticPr fontId="5" type="noConversion"/>
  </si>
  <si>
    <t xml:space="preserve">  예약상황 </t>
    <phoneticPr fontId="5" type="noConversion"/>
  </si>
  <si>
    <t>시간</t>
    <phoneticPr fontId="5" type="noConversion"/>
  </si>
  <si>
    <t>예약자</t>
    <phoneticPr fontId="5" type="noConversion"/>
  </si>
  <si>
    <t>인원</t>
    <phoneticPr fontId="5" type="noConversion"/>
  </si>
  <si>
    <t>오전</t>
    <phoneticPr fontId="5" type="noConversion"/>
  </si>
  <si>
    <t>오후</t>
    <phoneticPr fontId="5" type="noConversion"/>
  </si>
  <si>
    <t xml:space="preserve">  보고 및 특이사항 / 건의사항  </t>
  </si>
  <si>
    <t>kitchen</t>
  </si>
  <si>
    <t>Hall</t>
    <phoneticPr fontId="5" type="noConversion"/>
  </si>
  <si>
    <t xml:space="preserve"> - 오늘영업사항</t>
    <phoneticPr fontId="5" type="noConversion"/>
  </si>
  <si>
    <t xml:space="preserve">  기물파손율 </t>
  </si>
  <si>
    <t xml:space="preserve"> </t>
    <phoneticPr fontId="5" type="noConversion"/>
  </si>
  <si>
    <t>교육사항</t>
    <phoneticPr fontId="5" type="noConversion"/>
  </si>
  <si>
    <t>Hall</t>
  </si>
  <si>
    <t xml:space="preserve">  전도금 사용내역</t>
    <phoneticPr fontId="6" type="noConversion"/>
  </si>
  <si>
    <t>총금액</t>
    <phoneticPr fontId="6" type="noConversion"/>
  </si>
  <si>
    <t xml:space="preserve">금액 </t>
  </si>
  <si>
    <t xml:space="preserve">사용내역 </t>
  </si>
  <si>
    <t xml:space="preserve">  건의사항</t>
  </si>
  <si>
    <t>2016. 07.01</t>
    <phoneticPr fontId="5" type="noConversion"/>
  </si>
  <si>
    <t>우니로제</t>
    <phoneticPr fontId="5" type="noConversion"/>
  </si>
  <si>
    <t>고병욱님</t>
    <phoneticPr fontId="5" type="noConversion"/>
  </si>
  <si>
    <t>포잉예약, 생일자</t>
    <phoneticPr fontId="5" type="noConversion"/>
  </si>
  <si>
    <t>피오나베 PR</t>
    <phoneticPr fontId="5" type="noConversion"/>
  </si>
  <si>
    <t xml:space="preserve">유명 외국블로거 'The fat girl' 동행. </t>
    <phoneticPr fontId="5" type="noConversion"/>
  </si>
  <si>
    <t xml:space="preserve"> : 런치영업시에는 예약상황에 비하여 워킹손님이 많았으나, 늦은오후부터 내린 폭우로 저녁예약 취소가 다수 발생하였습니다.</t>
    <phoneticPr fontId="5" type="noConversion"/>
  </si>
  <si>
    <t xml:space="preserve"> : 'The Fat girl'이라는 외국블로거에게 좋은 서비스를 제공하며 건물을 소개하였습니다.</t>
    <phoneticPr fontId="5" type="noConversion"/>
  </si>
  <si>
    <t xml:space="preserve"> - 건물 배수시설 관련 특이사항</t>
    <phoneticPr fontId="5" type="noConversion"/>
  </si>
  <si>
    <t xml:space="preserve">  : 폭우로 인하여 건물 배수시설에 문제가 발생 시설팀과 협조하여 원만히 해결하였습니다.</t>
    <phoneticPr fontId="5" type="noConversion"/>
  </si>
  <si>
    <t>: 이후 같은 문제의 발생을 막기위하여 관리자급 미팅을 시행 각 파트별 유의사항을 전달하였습니다.</t>
    <phoneticPr fontId="5" type="noConversion"/>
  </si>
  <si>
    <t>배수시설관련 문제해결책 교육 (박용수 주임)</t>
    <phoneticPr fontId="5" type="noConversion"/>
  </si>
  <si>
    <t>&gt; 박민호 사원, 주형진 사원</t>
    <phoneticPr fontId="5" type="noConversion"/>
  </si>
  <si>
    <t>베버리지</t>
    <phoneticPr fontId="5" type="noConversion"/>
  </si>
  <si>
    <t>2016. 07.02</t>
    <phoneticPr fontId="5" type="noConversion"/>
  </si>
  <si>
    <t>김주미님</t>
    <phoneticPr fontId="5" type="noConversion"/>
  </si>
  <si>
    <t>송난님</t>
    <phoneticPr fontId="5" type="noConversion"/>
  </si>
  <si>
    <t>이가영님</t>
    <phoneticPr fontId="5" type="noConversion"/>
  </si>
  <si>
    <t>전예림님</t>
    <phoneticPr fontId="5" type="noConversion"/>
  </si>
  <si>
    <t>신예리님</t>
    <phoneticPr fontId="5" type="noConversion"/>
  </si>
  <si>
    <t>이경민님</t>
    <phoneticPr fontId="5" type="noConversion"/>
  </si>
  <si>
    <t>리샤님</t>
    <phoneticPr fontId="5" type="noConversion"/>
  </si>
  <si>
    <t>중국분 4인, 호텔 컨시어지 예약</t>
    <phoneticPr fontId="5" type="noConversion"/>
  </si>
  <si>
    <t>친목도모</t>
    <phoneticPr fontId="5" type="noConversion"/>
  </si>
  <si>
    <t xml:space="preserve"> : 런치와 디너 모두 영업이 활성화 되었으며 런치에는 누들류, 디너에는 그릴류가 주류를 이뤘습니다.</t>
    <phoneticPr fontId="5" type="noConversion"/>
  </si>
  <si>
    <t xml:space="preserve"> : 음료 및 주류가 40%로 매우 높은 편이었으며 와인, 맥주, 하드리쿼, 칵테일 등 다양히 판매되었습니다.</t>
    <phoneticPr fontId="5" type="noConversion"/>
  </si>
  <si>
    <t xml:space="preserve"> : 8:30 이후에도 손님들의 방문이 끊이질 않았던 것이 고무적이었습니다.</t>
    <phoneticPr fontId="5" type="noConversion"/>
  </si>
  <si>
    <t>칵테일 제조관련 스페셜 오더 교육 (유보람주임, 박민호사원)</t>
    <phoneticPr fontId="5" type="noConversion"/>
  </si>
  <si>
    <t>&gt; 서자연 사원, 주형진 사원</t>
    <phoneticPr fontId="5" type="noConversion"/>
  </si>
  <si>
    <t>상품재고 실사 관련 인수인계 (박민호 사원)</t>
    <phoneticPr fontId="5" type="noConversion"/>
  </si>
  <si>
    <t>&gt; 주형진 사원</t>
    <phoneticPr fontId="5" type="noConversion"/>
  </si>
  <si>
    <t>2016. 07.03</t>
    <phoneticPr fontId="5" type="noConversion"/>
  </si>
  <si>
    <t xml:space="preserve">우니로제 </t>
    <phoneticPr fontId="5" type="noConversion"/>
  </si>
  <si>
    <t>수박쥬스</t>
    <phoneticPr fontId="5" type="noConversion"/>
  </si>
  <si>
    <t>오타니상</t>
    <phoneticPr fontId="5" type="noConversion"/>
  </si>
  <si>
    <t>나다은님</t>
    <phoneticPr fontId="5" type="noConversion"/>
  </si>
  <si>
    <t>장근석씨 팬</t>
    <phoneticPr fontId="5" type="noConversion"/>
  </si>
  <si>
    <t>박준형님</t>
    <phoneticPr fontId="5" type="noConversion"/>
  </si>
  <si>
    <t>강현주님</t>
    <phoneticPr fontId="5" type="noConversion"/>
  </si>
  <si>
    <t>HENINI님</t>
    <phoneticPr fontId="5" type="noConversion"/>
  </si>
  <si>
    <t>장근석씨 팬, 생일파티, 베이크하우스 케잌구매</t>
    <phoneticPr fontId="5" type="noConversion"/>
  </si>
  <si>
    <t xml:space="preserve"> : 음식과 함게 할 수 있는 음료, 런치에는 탄산음료와 쥬스류가 디너에는 비어가 활성화되었습니다.</t>
    <phoneticPr fontId="5" type="noConversion"/>
  </si>
  <si>
    <t xml:space="preserve"> : 장근석씨 팬미팅이 진행되었던 주간이기에 많은 일본손님들이 방문하였고 차후에도 더욱 많은 일본손님들의 홍보에 도움이 될 것으로 예상됩니다.</t>
    <phoneticPr fontId="5" type="noConversion"/>
  </si>
  <si>
    <t>류필문박사님</t>
    <phoneticPr fontId="5" type="noConversion"/>
  </si>
  <si>
    <t>류필문박사님 와이프분 모임</t>
    <phoneticPr fontId="5" type="noConversion"/>
  </si>
  <si>
    <t>최윤진님</t>
    <phoneticPr fontId="5" type="noConversion"/>
  </si>
  <si>
    <t xml:space="preserve"> : 폭우로 인하여 워킹손님 및 예약이 저조하였습니다.</t>
    <phoneticPr fontId="5" type="noConversion"/>
  </si>
  <si>
    <t xml:space="preserve"> : 류필문박사님의 재방문으로 최상의 서비스가 될 수 있도록 노력하였습니다.</t>
    <phoneticPr fontId="5" type="noConversion"/>
  </si>
  <si>
    <t xml:space="preserve"> : 디너영업시 배우 '이민호'씨 외 3인이 방문하여 메인홀 공간을 제공해드렸습니다.</t>
    <phoneticPr fontId="5" type="noConversion"/>
  </si>
  <si>
    <t>2016. 07.05</t>
    <phoneticPr fontId="5" type="noConversion"/>
  </si>
  <si>
    <t xml:space="preserve"> - 대관행사관련</t>
    <phoneticPr fontId="5" type="noConversion"/>
  </si>
  <si>
    <t xml:space="preserve"> : 7월 8일 5층 '필립스조명' 45人 5층 대관행사 관련 관리자 미팅을 진행하였습니다.</t>
    <phoneticPr fontId="5" type="noConversion"/>
  </si>
  <si>
    <t>청결관련 (유보람 주임)</t>
    <phoneticPr fontId="5" type="noConversion"/>
  </si>
  <si>
    <t xml:space="preserve"> 사무실 컴퓨터 조립 (유보람 주임)</t>
    <phoneticPr fontId="5" type="noConversion"/>
  </si>
  <si>
    <t>&gt; 제빙기 청소 재교육</t>
    <phoneticPr fontId="5" type="noConversion"/>
  </si>
  <si>
    <t>&gt; 박민호 사원</t>
    <phoneticPr fontId="5" type="noConversion"/>
  </si>
  <si>
    <t>베버리지</t>
    <phoneticPr fontId="5" type="noConversion"/>
  </si>
  <si>
    <t>불고기라자냐</t>
    <phoneticPr fontId="5" type="noConversion"/>
  </si>
  <si>
    <t xml:space="preserve">   : 장마가 예상되는 날이 었기에 런치 매출은 저조하였으나 예보와 다른 맑은 날씨로 디너영업 활성화되었습니다.</t>
    <phoneticPr fontId="5" type="noConversion"/>
  </si>
  <si>
    <t xml:space="preserve">   : 샤넬코리아 사장님(외국분)이 재방문하였으며 매장내에서 일행을 만나게되어 합석하셨습니다.</t>
    <phoneticPr fontId="5" type="noConversion"/>
  </si>
  <si>
    <t xml:space="preserve"> - 매장 디스플레이관련</t>
    <phoneticPr fontId="5" type="noConversion"/>
  </si>
  <si>
    <t xml:space="preserve">   : 'Farm to table'의 구체화를 위하여 매장내 진열채소와 그에 맞는 tag를 걸어 전달력을 높였습니다.</t>
    <phoneticPr fontId="5" type="noConversion"/>
  </si>
  <si>
    <t>이상은님</t>
    <phoneticPr fontId="5" type="noConversion"/>
  </si>
  <si>
    <t>김한빛님</t>
    <phoneticPr fontId="5" type="noConversion"/>
  </si>
  <si>
    <t>이지현님</t>
    <phoneticPr fontId="5" type="noConversion"/>
  </si>
  <si>
    <t xml:space="preserve">   : 6~8pm 보다 8pm이후 입장객수가 많을 정도로 늦은 시각 주류와 함께 음식을 즐기시는 손님이 많았습니다.</t>
    <phoneticPr fontId="5" type="noConversion"/>
  </si>
  <si>
    <t xml:space="preserve"> - 사무실 소셜테이블관련 서류를 통합하여 보다 용이한 서류작업을 할 수 있도록 하였습니다.</t>
    <phoneticPr fontId="5" type="noConversion"/>
  </si>
  <si>
    <t>2016. 07.06</t>
    <phoneticPr fontId="5" type="noConversion"/>
  </si>
  <si>
    <t>2016. 07.07</t>
    <phoneticPr fontId="5" type="noConversion"/>
  </si>
  <si>
    <t>로제누들</t>
    <phoneticPr fontId="5" type="noConversion"/>
  </si>
  <si>
    <t>손민주님</t>
    <phoneticPr fontId="5" type="noConversion"/>
  </si>
  <si>
    <t>박지선님</t>
    <phoneticPr fontId="5" type="noConversion"/>
  </si>
  <si>
    <t>여인태님</t>
    <phoneticPr fontId="5" type="noConversion"/>
  </si>
  <si>
    <t>식사 후 2:00~6:00 5층 대관 미팅 진행</t>
    <phoneticPr fontId="5" type="noConversion"/>
  </si>
  <si>
    <t>박수형님</t>
    <phoneticPr fontId="5" type="noConversion"/>
  </si>
  <si>
    <t xml:space="preserve"> : 여인태님 9인 런치식사 후 5층에서 대관 미팅을 진행하였으며 동시에 공간홍보를 도모하였습니다.</t>
    <phoneticPr fontId="5" type="noConversion"/>
  </si>
  <si>
    <t xml:space="preserve"> : 7월8일 필립스코리아 예약의 원활한 진행을 위하여 4층, 5층 통신상태를 점검하였습니다.</t>
    <phoneticPr fontId="5" type="noConversion"/>
  </si>
  <si>
    <t xml:space="preserve"> : 7월8일 필립스조명의 행사를 위한 미팅을 진행하였습니다.</t>
    <phoneticPr fontId="5" type="noConversion"/>
  </si>
  <si>
    <t>WIFI 및 통신기기 관련 교육 (김용욱 대리)</t>
    <phoneticPr fontId="5" type="noConversion"/>
  </si>
  <si>
    <t>&gt; 유보람 주임, 박민호 사원</t>
    <phoneticPr fontId="5" type="noConversion"/>
  </si>
  <si>
    <t>2016. 07.08</t>
    <phoneticPr fontId="5" type="noConversion"/>
  </si>
  <si>
    <t>대관 셋팅비</t>
    <phoneticPr fontId="5" type="noConversion"/>
  </si>
  <si>
    <t>필립스코리아라이팅</t>
    <phoneticPr fontId="5" type="noConversion"/>
  </si>
  <si>
    <t>전혜옥님</t>
    <phoneticPr fontId="5" type="noConversion"/>
  </si>
  <si>
    <t>1인 22,000\ 핑거푸드</t>
    <phoneticPr fontId="5" type="noConversion"/>
  </si>
  <si>
    <t>김주연님</t>
    <phoneticPr fontId="5" type="noConversion"/>
  </si>
  <si>
    <t>한선현선생님</t>
    <phoneticPr fontId="5" type="noConversion"/>
  </si>
  <si>
    <t>3층 갤러리 7월 전시 작가님, 오프닝 피로연</t>
    <phoneticPr fontId="5" type="noConversion"/>
  </si>
  <si>
    <t>강혜민님</t>
    <phoneticPr fontId="5" type="noConversion"/>
  </si>
  <si>
    <t>채윤정님</t>
    <phoneticPr fontId="5" type="noConversion"/>
  </si>
  <si>
    <t>노찬혁님</t>
    <phoneticPr fontId="5" type="noConversion"/>
  </si>
  <si>
    <t>재방문</t>
    <phoneticPr fontId="5" type="noConversion"/>
  </si>
  <si>
    <t>민혜정님</t>
    <phoneticPr fontId="5" type="noConversion"/>
  </si>
  <si>
    <t xml:space="preserve"> : 2인 이외 4인이상 생일파티, 친목모임 등 소규모 모임예약 건수가 늘어나고 있습니다.</t>
    <phoneticPr fontId="5" type="noConversion"/>
  </si>
  <si>
    <t xml:space="preserve"> : 폭염 및 열대아로 인하여 디너 서비스타임 워킹손님이 감소하였습니다.</t>
    <phoneticPr fontId="5" type="noConversion"/>
  </si>
  <si>
    <t xml:space="preserve"> : 필립스코리아라이팅 5층 케이터링 행사를 진행하였습니다.</t>
    <phoneticPr fontId="5" type="noConversion"/>
  </si>
  <si>
    <t>2016. 07.09</t>
    <phoneticPr fontId="5" type="noConversion"/>
  </si>
  <si>
    <t>우니로제, 깻잎페스토</t>
    <phoneticPr fontId="5" type="noConversion"/>
  </si>
  <si>
    <t>불고기 라자냐</t>
    <phoneticPr fontId="5" type="noConversion"/>
  </si>
  <si>
    <t>한가휘님</t>
    <phoneticPr fontId="5" type="noConversion"/>
  </si>
  <si>
    <t>생일파티, 남산 알래스카 선주문</t>
    <phoneticPr fontId="5" type="noConversion"/>
  </si>
  <si>
    <t>박효진님</t>
    <phoneticPr fontId="5" type="noConversion"/>
  </si>
  <si>
    <t>아란치니4p, 라자냐 선주문</t>
    <phoneticPr fontId="5" type="noConversion"/>
  </si>
  <si>
    <t>김정선님</t>
    <phoneticPr fontId="5" type="noConversion"/>
  </si>
  <si>
    <t>오윤미님</t>
    <phoneticPr fontId="5" type="noConversion"/>
  </si>
  <si>
    <t>생일파티</t>
    <phoneticPr fontId="5" type="noConversion"/>
  </si>
  <si>
    <t>정유현님</t>
    <phoneticPr fontId="5" type="noConversion"/>
  </si>
  <si>
    <t>장소라님</t>
    <phoneticPr fontId="5" type="noConversion"/>
  </si>
  <si>
    <t>김현정님</t>
    <phoneticPr fontId="5" type="noConversion"/>
  </si>
  <si>
    <t>황철홍님</t>
    <phoneticPr fontId="5" type="noConversion"/>
  </si>
  <si>
    <t>이은옥님</t>
    <phoneticPr fontId="5" type="noConversion"/>
  </si>
  <si>
    <t xml:space="preserve"> : 누들류가 총37order로 식사손님이 많았습니다.</t>
    <phoneticPr fontId="5" type="noConversion"/>
  </si>
  <si>
    <t xml:space="preserve"> : 예약중 4건이 생일파티로 4~6인 소규모 모임의 예약이 많았습니다.</t>
    <phoneticPr fontId="5" type="noConversion"/>
  </si>
  <si>
    <t xml:space="preserve"> : 알코올 음료를 포함한 모든 음료가 고른 분포를 보였습니다.</t>
    <phoneticPr fontId="5" type="noConversion"/>
  </si>
  <si>
    <t>2016. 07.10</t>
    <phoneticPr fontId="5" type="noConversion"/>
  </si>
  <si>
    <t>홍혜옥님</t>
    <phoneticPr fontId="5" type="noConversion"/>
  </si>
  <si>
    <t>박병관님</t>
    <phoneticPr fontId="5" type="noConversion"/>
  </si>
  <si>
    <t>최근 방문빈도 수가 높은 손님입니다.</t>
    <phoneticPr fontId="5" type="noConversion"/>
  </si>
  <si>
    <t xml:space="preserve"> : 폭염주의보로 인하여 회나무로의 유동인구가 매우 적었으며 이에 워킹손님이 급감하였습니다.</t>
    <phoneticPr fontId="5" type="noConversion"/>
  </si>
  <si>
    <t xml:space="preserve"> : 누들류가 29%로 식사 손님이 많았습니다.</t>
    <phoneticPr fontId="5" type="noConversion"/>
  </si>
  <si>
    <t xml:space="preserve"> : 8:30 이후 5팀의 워킹 방문이 있었으며 최근 늦은 시간대의 입장객 수가 증가하고 있습니다.</t>
    <phoneticPr fontId="5" type="noConversion"/>
  </si>
  <si>
    <t xml:space="preserve"> - 7월 12일 'Off label' 직원교육 간담회 (31人)</t>
  </si>
  <si>
    <t xml:space="preserve"> - 7월 12일 'Off label' 직원교육 간담회 (31人)</t>
    <phoneticPr fontId="5" type="noConversion"/>
  </si>
  <si>
    <t xml:space="preserve"> : 4층 테이블 세팅 및 통신장비를 점검하였습니다.</t>
    <phoneticPr fontId="5" type="noConversion"/>
  </si>
  <si>
    <t xml:space="preserve"> : 31人 런치, 디너 메뉴를 점검 및 준비하였습니다.</t>
    <phoneticPr fontId="5" type="noConversion"/>
  </si>
  <si>
    <t xml:space="preserve">비    고 </t>
    <phoneticPr fontId="5" type="noConversion"/>
  </si>
  <si>
    <t>우니 아란치니</t>
    <phoneticPr fontId="5" type="noConversion"/>
  </si>
  <si>
    <t>beer</t>
    <phoneticPr fontId="5" type="noConversion"/>
  </si>
  <si>
    <t>오프라벨</t>
    <phoneticPr fontId="5" type="noConversion"/>
  </si>
  <si>
    <t>오프라벨 점장 간담회, 12:30 1人 30,000\ 쉐어코스</t>
    <phoneticPr fontId="5" type="noConversion"/>
  </si>
  <si>
    <t>1人 55,000\ 쉐어코스</t>
    <phoneticPr fontId="5" type="noConversion"/>
  </si>
  <si>
    <t>박종현님</t>
    <phoneticPr fontId="5" type="noConversion"/>
  </si>
  <si>
    <t>허지예님</t>
    <phoneticPr fontId="5" type="noConversion"/>
  </si>
  <si>
    <t>600,000\ 예산 쉐어코스 진행</t>
    <phoneticPr fontId="5" type="noConversion"/>
  </si>
  <si>
    <t xml:space="preserve"> : 샤넬 사장님 방문, 최근 재방문 횟수 多</t>
    <phoneticPr fontId="5" type="noConversion"/>
  </si>
  <si>
    <t xml:space="preserve"> - 7월 프로모션 '토마토'</t>
    <phoneticPr fontId="5" type="noConversion"/>
  </si>
  <si>
    <t xml:space="preserve"> : 14日부터 진행되는 프로모션 메뉴 시식 및 교육</t>
    <phoneticPr fontId="5" type="noConversion"/>
  </si>
  <si>
    <t xml:space="preserve"> : 오프라벨 점장 간담회 진행, 4F에서 진행하여 매출 및 홍보에 도움이 되었습니다.</t>
    <phoneticPr fontId="5" type="noConversion"/>
  </si>
  <si>
    <t xml:space="preserve"> : beer판매 88ea로 높은 비율을 차지하였습니다.</t>
    <phoneticPr fontId="5" type="noConversion"/>
  </si>
  <si>
    <t>beverage</t>
    <phoneticPr fontId="5" type="noConversion"/>
  </si>
  <si>
    <t xml:space="preserve">우니 아란치니 </t>
    <phoneticPr fontId="5" type="noConversion"/>
  </si>
  <si>
    <t>런치set</t>
    <phoneticPr fontId="5" type="noConversion"/>
  </si>
  <si>
    <t>2016. 07.13</t>
    <phoneticPr fontId="5" type="noConversion"/>
  </si>
  <si>
    <t>2016. 07.12</t>
    <phoneticPr fontId="5" type="noConversion"/>
  </si>
  <si>
    <t>박성경님</t>
    <phoneticPr fontId="5" type="noConversion"/>
  </si>
  <si>
    <t>롯데손해보험 6人, Lunch set 6ea 주문</t>
    <phoneticPr fontId="5" type="noConversion"/>
  </si>
  <si>
    <t>박영란님</t>
    <phoneticPr fontId="5" type="noConversion"/>
  </si>
  <si>
    <t>피오나베, 중앙기자님 동행</t>
    <phoneticPr fontId="5" type="noConversion"/>
  </si>
  <si>
    <t>정동수 주임</t>
    <phoneticPr fontId="5" type="noConversion"/>
  </si>
  <si>
    <t>신사 지점 주임 시식</t>
    <phoneticPr fontId="5" type="noConversion"/>
  </si>
  <si>
    <t>김제운님</t>
    <phoneticPr fontId="5" type="noConversion"/>
  </si>
  <si>
    <t>한양대학교 석사과정 모임</t>
    <phoneticPr fontId="5" type="noConversion"/>
  </si>
  <si>
    <t>김희수님</t>
    <phoneticPr fontId="5" type="noConversion"/>
  </si>
  <si>
    <t>추정석님</t>
    <phoneticPr fontId="5" type="noConversion"/>
  </si>
  <si>
    <t>중국분 동행, '갤럭시 소프트'</t>
    <phoneticPr fontId="5" type="noConversion"/>
  </si>
  <si>
    <t xml:space="preserve"> : 한양대학교 8人, 갤럭시 소프트 15人 등 단체모임의 예약이 많아 홍보 및 매출에 도움이 되었습니다.</t>
    <phoneticPr fontId="5" type="noConversion"/>
  </si>
  <si>
    <t xml:space="preserve"> : 높은 음료판매 비율을 보였으며 분위기 형성에 좋은 영향을 주었습니다.</t>
    <phoneticPr fontId="5" type="noConversion"/>
  </si>
  <si>
    <t xml:space="preserve"> - '소셜 플레이트'(가제) 시연하였습니다.</t>
    <phoneticPr fontId="5" type="noConversion"/>
  </si>
  <si>
    <t>2016. 07.14</t>
    <phoneticPr fontId="5" type="noConversion"/>
  </si>
  <si>
    <t>우니 로제 누들</t>
    <phoneticPr fontId="5" type="noConversion"/>
  </si>
  <si>
    <t>케이터링</t>
    <phoneticPr fontId="5" type="noConversion"/>
  </si>
  <si>
    <t>더웹스쿨</t>
    <phoneticPr fontId="5" type="noConversion"/>
  </si>
  <si>
    <t>1人 35,000\ 케이터링</t>
    <phoneticPr fontId="5" type="noConversion"/>
  </si>
  <si>
    <t>이효주님</t>
    <phoneticPr fontId="5" type="noConversion"/>
  </si>
  <si>
    <t>김희정님</t>
    <phoneticPr fontId="5" type="noConversion"/>
  </si>
  <si>
    <t>재방문고객</t>
    <phoneticPr fontId="5" type="noConversion"/>
  </si>
  <si>
    <t>최은선님</t>
    <phoneticPr fontId="5" type="noConversion"/>
  </si>
  <si>
    <t>김선영님</t>
    <phoneticPr fontId="5" type="noConversion"/>
  </si>
  <si>
    <t>교수님모임</t>
    <phoneticPr fontId="5" type="noConversion"/>
  </si>
  <si>
    <t xml:space="preserve"> : '더웹스쿨' 해외 고등학교 동창모임, 5F에서 1人 35,000\ 메뉴를 진행하였습니다.</t>
    <phoneticPr fontId="5" type="noConversion"/>
  </si>
  <si>
    <t xml:space="preserve"> : 6人 내외의 소규모 모임의 예약이 늘어남에 따라서 재방문을 유치할 수 있도록 노력하였습니다.</t>
    <phoneticPr fontId="5" type="noConversion"/>
  </si>
  <si>
    <t xml:space="preserve"> - summer season 그랜드 메뉴</t>
    <phoneticPr fontId="5" type="noConversion"/>
  </si>
  <si>
    <t xml:space="preserve"> : 개정되는 그랜드 메뉴를 교육하였습니다.</t>
    <phoneticPr fontId="5" type="noConversion"/>
  </si>
  <si>
    <t xml:space="preserve"> - 맥주냉장고 점검</t>
    <phoneticPr fontId="5" type="noConversion"/>
  </si>
  <si>
    <t xml:space="preserve"> : 보증기간이 끝나기 전 맥주냉장고 점검을 위하여 a/s를 신청 및 응축기 청소를 실시하였습니다.</t>
    <phoneticPr fontId="5" type="noConversion"/>
  </si>
  <si>
    <t>2016. 07.15</t>
    <phoneticPr fontId="5" type="noConversion"/>
  </si>
  <si>
    <t>유보람주임</t>
    <phoneticPr fontId="5" type="noConversion"/>
  </si>
  <si>
    <t>방문 조수</t>
    <phoneticPr fontId="5" type="noConversion"/>
  </si>
  <si>
    <t>방문 객수</t>
    <phoneticPr fontId="6" type="noConversion"/>
  </si>
  <si>
    <t>방문객단가</t>
    <phoneticPr fontId="6" type="noConversion"/>
  </si>
  <si>
    <t>워크인손님 수</t>
    <phoneticPr fontId="5" type="noConversion"/>
  </si>
  <si>
    <t>김나리님</t>
    <phoneticPr fontId="5" type="noConversion"/>
  </si>
  <si>
    <t>최정호님</t>
    <phoneticPr fontId="5" type="noConversion"/>
  </si>
  <si>
    <t>김민영님</t>
    <phoneticPr fontId="5" type="noConversion"/>
  </si>
  <si>
    <t>당일예약</t>
    <phoneticPr fontId="5" type="noConversion"/>
  </si>
  <si>
    <t>25 인</t>
    <phoneticPr fontId="5" type="noConversion"/>
  </si>
  <si>
    <t>안정근님</t>
    <phoneticPr fontId="5" type="noConversion"/>
  </si>
  <si>
    <t xml:space="preserve"> : 휴가철 시작으로 금요일 대비 매출이 저조하였고, 프로모션 토마토 메뉴 판매와 함께 베이크하우스와</t>
    <phoneticPr fontId="5" type="noConversion"/>
  </si>
  <si>
    <t xml:space="preserve">  연동하여, 마켓판매를 시작하였습니다.</t>
    <phoneticPr fontId="5" type="noConversion"/>
  </si>
  <si>
    <t xml:space="preserve"> - BBQ 상설파티 홍보문자 발송</t>
    <phoneticPr fontId="5" type="noConversion"/>
  </si>
  <si>
    <t xml:space="preserve"> : 7월 29일 바비큐 홍보문자를 발송하였으며, 당일 총 7명의 예약을 받았습니다. </t>
    <phoneticPr fontId="5" type="noConversion"/>
  </si>
  <si>
    <t>- 냉장고 수리 완료</t>
    <phoneticPr fontId="5" type="noConversion"/>
  </si>
  <si>
    <t>: 냉장고 보증기간 만료전 점검을 받고, 내부 가스 충전을 완료하였습니다.</t>
    <phoneticPr fontId="5" type="noConversion"/>
  </si>
  <si>
    <t xml:space="preserve"> - Summer menu 시연 </t>
    <phoneticPr fontId="5" type="noConversion"/>
  </si>
  <si>
    <t xml:space="preserve"> : 홈메이드 도넛 과 베지터블 플레이트를 시식하고,</t>
    <phoneticPr fontId="5" type="noConversion"/>
  </si>
  <si>
    <t xml:space="preserve">   판매전략과 예상판매량을 미팅하여 공유하였습니다.</t>
    <phoneticPr fontId="5" type="noConversion"/>
  </si>
  <si>
    <t>총금액</t>
    <phoneticPr fontId="5" type="noConversion"/>
  </si>
  <si>
    <t>케이터링용 플라스틱 다용도컵 70ea</t>
    <phoneticPr fontId="5" type="noConversion"/>
  </si>
  <si>
    <t xml:space="preserve"> 불고기라자냐</t>
    <phoneticPr fontId="5" type="noConversion"/>
  </si>
  <si>
    <t xml:space="preserve">  메뉴별 제품 구성비율 (Food &amp; Beverage) </t>
    <phoneticPr fontId="5" type="noConversion"/>
  </si>
  <si>
    <t>Beverage</t>
    <phoneticPr fontId="5" type="noConversion"/>
  </si>
  <si>
    <t>Beer</t>
    <phoneticPr fontId="5" type="noConversion"/>
  </si>
  <si>
    <t>cocktail</t>
    <phoneticPr fontId="5" type="noConversion"/>
  </si>
  <si>
    <t>Drink</t>
    <phoneticPr fontId="5" type="noConversion"/>
  </si>
  <si>
    <t>깻잎페스토누들</t>
    <phoneticPr fontId="5" type="noConversion"/>
  </si>
  <si>
    <t xml:space="preserve"> - 오늘영업사항</t>
  </si>
  <si>
    <t xml:space="preserve"> : '더웹스쿨' 해외 고등학교 동창모임 메뉴</t>
    <phoneticPr fontId="5" type="noConversion"/>
  </si>
  <si>
    <t>; blt샌드위치/아란치니/시저샐러드/토마토브루스게타/</t>
    <phoneticPr fontId="5" type="noConversion"/>
  </si>
  <si>
    <r>
      <t xml:space="preserve"> </t>
    </r>
    <r>
      <rPr>
        <sz val="10"/>
        <color theme="1"/>
        <rFont val="나눔고딕OTF"/>
        <family val="3"/>
        <charset val="129"/>
      </rPr>
      <t>티라미수/과일플레이트 로 구성하였습니다.</t>
    </r>
    <phoneticPr fontId="5" type="noConversion"/>
  </si>
  <si>
    <t xml:space="preserve"> - summer season 그랜드 메뉴</t>
  </si>
  <si>
    <t>우니 로제누들</t>
    <phoneticPr fontId="5" type="noConversion"/>
  </si>
  <si>
    <t>우니 아란치니, 폭립</t>
    <phoneticPr fontId="5" type="noConversion"/>
  </si>
  <si>
    <t>미니버거</t>
    <phoneticPr fontId="5" type="noConversion"/>
  </si>
  <si>
    <t>신지나님</t>
    <phoneticPr fontId="5" type="noConversion"/>
  </si>
  <si>
    <t>포잉, 프로모션 메뉴이용</t>
    <phoneticPr fontId="5" type="noConversion"/>
  </si>
  <si>
    <t>이각경님</t>
    <phoneticPr fontId="5" type="noConversion"/>
  </si>
  <si>
    <t>최근호님</t>
    <phoneticPr fontId="5" type="noConversion"/>
  </si>
  <si>
    <t>이은정님</t>
    <phoneticPr fontId="5" type="noConversion"/>
  </si>
  <si>
    <t xml:space="preserve"> : 계속되는 우천으로 인하여 유동인구가 적어 워킹손님의 유입이 줄어들었습니다.</t>
    <phoneticPr fontId="5" type="noConversion"/>
  </si>
  <si>
    <t xml:space="preserve"> - 매장 내 청결유지</t>
    <phoneticPr fontId="5" type="noConversion"/>
  </si>
  <si>
    <t xml:space="preserve"> : 매장 내에 진열되어 있는 모든 디스플레이 소품을 청소하였습니다.</t>
    <phoneticPr fontId="5" type="noConversion"/>
  </si>
  <si>
    <t xml:space="preserve"> : 새로운 음료가 추가되어 높은 음료 판매비율과 비례하여 사진촬영의 빈도수가
   늘어남에 따라 음료 데코레이션의 응용에 관하여 교육하고 공유하였습니다.</t>
    <phoneticPr fontId="5" type="noConversion"/>
  </si>
  <si>
    <t xml:space="preserve"> - 음료 데코레이션 교육(박민호 사원 -&gt; 서자연, 주형진 사원)</t>
    <phoneticPr fontId="5" type="noConversion"/>
  </si>
  <si>
    <t>2016. 07.16</t>
    <phoneticPr fontId="5" type="noConversion"/>
  </si>
  <si>
    <t>2016. 07.17</t>
    <phoneticPr fontId="5" type="noConversion"/>
  </si>
  <si>
    <t xml:space="preserve"> - 트렌치 대청소 및 유분제거</t>
    <phoneticPr fontId="5" type="noConversion"/>
  </si>
  <si>
    <t xml:space="preserve"> - 오븐클리너를 이용한 컨벡션 오븐 대청소</t>
    <phoneticPr fontId="5" type="noConversion"/>
  </si>
  <si>
    <t xml:space="preserve"> - 키친 전 직원 설거지 전 파지를 이용한 기름기 제거 교육</t>
    <phoneticPr fontId="5" type="noConversion"/>
  </si>
  <si>
    <t xml:space="preserve"> - 조민영 사원 깔라마리 메뉴 재교육 및 생산</t>
    <phoneticPr fontId="5" type="noConversion"/>
  </si>
  <si>
    <t xml:space="preserve"> - 이상현 사원 콜드파트 전반적인 메뉴 교육 및 작업 교육</t>
    <phoneticPr fontId="5" type="noConversion"/>
  </si>
  <si>
    <t xml:space="preserve"> - 상부냉장고 성에 제거 및 제상</t>
    <phoneticPr fontId="5" type="noConversion"/>
  </si>
  <si>
    <t xml:space="preserve"> - 배기구 대청소</t>
    <phoneticPr fontId="5" type="noConversion"/>
  </si>
  <si>
    <t xml:space="preserve"> - 서랍 냉장고 성에 제거 및 대청소</t>
    <phoneticPr fontId="5" type="noConversion"/>
  </si>
  <si>
    <t xml:space="preserve"> - 박용수 주임, 이덕기 사원 섬머 시즌 그랜드 메뉴 숙지 교육</t>
    <phoneticPr fontId="5" type="noConversion"/>
  </si>
  <si>
    <t xml:space="preserve"> - 조민영 사원 토마토 프로모션 메뉴 재교육 및 숙지</t>
    <phoneticPr fontId="5" type="noConversion"/>
  </si>
  <si>
    <t xml:space="preserve"> - 이상현 사원 콜드 파트 오픈시 교육 및 숙지</t>
    <phoneticPr fontId="5" type="noConversion"/>
  </si>
  <si>
    <t xml:space="preserve"> - 이상현 사원 주방 내 기물 관리 및 청소 방법 교육</t>
    <phoneticPr fontId="5" type="noConversion"/>
  </si>
  <si>
    <t>그릴드치킨</t>
    <phoneticPr fontId="5" type="noConversion"/>
  </si>
  <si>
    <t>WINE</t>
    <phoneticPr fontId="5" type="noConversion"/>
  </si>
  <si>
    <t>박민호 &gt; 서자연 : 사이드잡 패키지 업무 인수인계</t>
    <phoneticPr fontId="5" type="noConversion"/>
  </si>
  <si>
    <t xml:space="preserve"> - 오늘영업사항</t>
    <phoneticPr fontId="5" type="noConversion"/>
  </si>
  <si>
    <t xml:space="preserve"> : 런치영업이 예약 6팀 외에도 워크인 손님의 꾸준한 방문으로 활성화 되었으며, 정신분석연구소의</t>
    <phoneticPr fontId="5" type="noConversion"/>
  </si>
  <si>
    <t xml:space="preserve">   '이임순'님 4인 방문이 있어 에피타이져 서비스를 제공하였습니다. 식사에 매우만족하셨으며, </t>
    <phoneticPr fontId="5" type="noConversion"/>
  </si>
  <si>
    <t xml:space="preserve">    토마토 4KG 을 함께 구매 하셨습니다.</t>
    <phoneticPr fontId="5" type="noConversion"/>
  </si>
  <si>
    <t xml:space="preserve"> - 7월 12일 '631,000원' 재결제로 오늘 매출에서 631,000원이 반품 처리 되었고, 19일 </t>
    <phoneticPr fontId="5" type="noConversion"/>
  </si>
  <si>
    <t xml:space="preserve">   재결제 금액이 반영될 예정입니다. </t>
    <phoneticPr fontId="5" type="noConversion"/>
  </si>
  <si>
    <t xml:space="preserve"> - bar 냉장고 및 사이드창고 정리</t>
    <phoneticPr fontId="5" type="noConversion"/>
  </si>
  <si>
    <t>2016. 07.19</t>
    <phoneticPr fontId="5" type="noConversion"/>
  </si>
  <si>
    <t>김시연님</t>
    <phoneticPr fontId="5" type="noConversion"/>
  </si>
  <si>
    <t>이임순님</t>
    <phoneticPr fontId="5" type="noConversion"/>
  </si>
  <si>
    <t>정신분석연구소원</t>
    <phoneticPr fontId="5" type="noConversion"/>
  </si>
  <si>
    <t>손나영님</t>
    <phoneticPr fontId="5" type="noConversion"/>
  </si>
  <si>
    <t>강우경님</t>
    <phoneticPr fontId="5" type="noConversion"/>
  </si>
  <si>
    <t>정인영님</t>
    <phoneticPr fontId="5" type="noConversion"/>
  </si>
  <si>
    <t>박종현님</t>
    <phoneticPr fontId="5" type="noConversion"/>
  </si>
  <si>
    <t>최수지님</t>
    <phoneticPr fontId="5" type="noConversion"/>
  </si>
  <si>
    <t>41 인</t>
    <phoneticPr fontId="5" type="noConversion"/>
  </si>
  <si>
    <t>14 인</t>
    <phoneticPr fontId="5" type="noConversion"/>
  </si>
  <si>
    <t>COCKTAIL</t>
    <phoneticPr fontId="5" type="noConversion"/>
  </si>
  <si>
    <t>그릴드페퍼</t>
    <phoneticPr fontId="5" type="noConversion"/>
  </si>
  <si>
    <t xml:space="preserve">  : 본격적인 휴가철과 함께 폭염주의보로 매출이 저조하였습니다. 이에 여름철 위생관리를 위한</t>
    <phoneticPr fontId="5" type="noConversion"/>
  </si>
  <si>
    <t xml:space="preserve">    매장 청소를 진행하였고 직원들의 칵테일교육과 더불어 멘트체크 교육을 진행하였습니다.</t>
    <phoneticPr fontId="5" type="noConversion"/>
  </si>
  <si>
    <t xml:space="preserve">   이에 인스타그램을 통한 월요일 오픈 홍보와 함께 방문손님에게도 홍보할 계획입니다.</t>
    <phoneticPr fontId="5" type="noConversion"/>
  </si>
  <si>
    <t xml:space="preserve"> -  기존 월요일 휴무를 폐지하고 25일 부로 매장오픈을 진행하고, </t>
    <phoneticPr fontId="5" type="noConversion"/>
  </si>
  <si>
    <t>유보람 주임 &gt; 칵테일 교육진행</t>
    <phoneticPr fontId="5" type="noConversion"/>
  </si>
  <si>
    <t xml:space="preserve"> -서자연사원 : 1)&lt;창작&gt;3가지 리큐르의 칵테일 , 2) 클래식 모히또 </t>
    <phoneticPr fontId="5" type="noConversion"/>
  </si>
  <si>
    <t xml:space="preserve"> -주형진사원 : 2)&lt;창작&gt;그릴메뉴의 마리아주칵테일, 2)클래식 데킬라 선라이즈</t>
    <phoneticPr fontId="5" type="noConversion"/>
  </si>
  <si>
    <t xml:space="preserve"> &gt; 손님의 취향에 맞는 칵테일 제조를 위한 시뮬레이션과 더불어</t>
    <phoneticPr fontId="5" type="noConversion"/>
  </si>
  <si>
    <t xml:space="preserve">   클래식 칵테일을 제조하면서, 칵테일에 대한 이해도와 스킬을 향상시켰습니다.</t>
    <phoneticPr fontId="5" type="noConversion"/>
  </si>
  <si>
    <t>이정민님</t>
    <phoneticPr fontId="5" type="noConversion"/>
  </si>
  <si>
    <t>노한나님</t>
    <phoneticPr fontId="5" type="noConversion"/>
  </si>
  <si>
    <t>정동진님</t>
    <phoneticPr fontId="5" type="noConversion"/>
  </si>
  <si>
    <t>원주선님</t>
    <phoneticPr fontId="5" type="noConversion"/>
  </si>
  <si>
    <t>FOOD</t>
    <phoneticPr fontId="5" type="noConversion"/>
  </si>
  <si>
    <t>금액</t>
    <phoneticPr fontId="5" type="noConversion"/>
  </si>
  <si>
    <t>사용내역</t>
    <phoneticPr fontId="5" type="noConversion"/>
  </si>
  <si>
    <t>총 사용 금액</t>
    <phoneticPr fontId="5" type="noConversion"/>
  </si>
  <si>
    <t>누적매출</t>
    <phoneticPr fontId="5" type="noConversion"/>
  </si>
  <si>
    <t>목표매출</t>
    <phoneticPr fontId="5" type="noConversion"/>
  </si>
  <si>
    <t>2016. 07.21</t>
    <phoneticPr fontId="5" type="noConversion"/>
  </si>
  <si>
    <t>맹준희님</t>
    <phoneticPr fontId="5" type="noConversion"/>
  </si>
  <si>
    <t>선미님</t>
    <phoneticPr fontId="5" type="noConversion"/>
  </si>
  <si>
    <t>김재경님</t>
    <phoneticPr fontId="5" type="noConversion"/>
  </si>
  <si>
    <t>허형균님</t>
    <phoneticPr fontId="5" type="noConversion"/>
  </si>
  <si>
    <t>이동선님</t>
    <phoneticPr fontId="5" type="noConversion"/>
  </si>
  <si>
    <t>2016. 07.20</t>
    <phoneticPr fontId="5" type="noConversion"/>
  </si>
  <si>
    <t>17인</t>
    <phoneticPr fontId="5" type="noConversion"/>
  </si>
  <si>
    <t>런치셋트</t>
    <phoneticPr fontId="5" type="noConversion"/>
  </si>
  <si>
    <t>BEER</t>
    <phoneticPr fontId="5" type="noConversion"/>
  </si>
  <si>
    <t>Hard Liqour</t>
    <phoneticPr fontId="5" type="noConversion"/>
  </si>
  <si>
    <t xml:space="preserve"> : 금일영업시에는 예약이 없이 워크인 손님으로 운영 되었고, 객단가는 평일보다 향상되었으나</t>
    <phoneticPr fontId="5" type="noConversion"/>
  </si>
  <si>
    <t xml:space="preserve">   객수가 적어 매출이 저조하였습니다.  이에 예약손님활성화를 위한 홍보문자 발송과</t>
    <phoneticPr fontId="5" type="noConversion"/>
  </si>
  <si>
    <t xml:space="preserve">   SNS를 통한 게시물을 올려 홍보를 진행하였으며, 휴가철을 대비한 관리자 미팅을 매일</t>
    <phoneticPr fontId="5" type="noConversion"/>
  </si>
  <si>
    <t xml:space="preserve">    진행하기로 하였습니다.</t>
    <phoneticPr fontId="5" type="noConversion"/>
  </si>
  <si>
    <t xml:space="preserve"> - 메인홀 유리 전구 청소 진행 </t>
    <phoneticPr fontId="5" type="noConversion"/>
  </si>
  <si>
    <t>15인</t>
    <phoneticPr fontId="5" type="noConversion"/>
  </si>
  <si>
    <t>깔라마리</t>
    <phoneticPr fontId="5" type="noConversion"/>
  </si>
  <si>
    <t>토마토 1kg</t>
    <phoneticPr fontId="5" type="noConversion"/>
  </si>
  <si>
    <t>알래스카플로리다</t>
    <phoneticPr fontId="5" type="noConversion"/>
  </si>
  <si>
    <t xml:space="preserve"> : 디너영업시 4인이상의 예약손님과 워크인 손님의 방문으로 식전 스낵군 부터</t>
    <phoneticPr fontId="5" type="noConversion"/>
  </si>
  <si>
    <t xml:space="preserve">   베지터블, 시푸드, 미트 &gt; 그릴 &gt; 디저트로 이어지는 쉐어 식사가 주를 이루었습니다.</t>
    <phoneticPr fontId="5" type="noConversion"/>
  </si>
  <si>
    <t xml:space="preserve">   또한 웰컴푸드로 제공되는 토마토로 FARM to TABLE 이 활성화 되고, 손님들의 관심도가</t>
    <phoneticPr fontId="5" type="noConversion"/>
  </si>
  <si>
    <r>
      <t xml:space="preserve">    높아졌습니다. 이에 식사손님께 토마토 4kg 을 판매하였고 </t>
    </r>
    <r>
      <rPr>
        <b/>
        <sz val="10"/>
        <color theme="1"/>
        <rFont val="맑은 고딕"/>
        <family val="3"/>
        <charset val="129"/>
        <scheme val="minor"/>
      </rPr>
      <t>총 12kg 이 판매되었습니다.</t>
    </r>
    <phoneticPr fontId="5" type="noConversion"/>
  </si>
  <si>
    <t xml:space="preserve">   싯다운 좌석보다는 라운지 느낌으로 셋팅을 원하셨고, 이미지를 통해 손님과 소통하여, </t>
    <phoneticPr fontId="5" type="noConversion"/>
  </si>
  <si>
    <t xml:space="preserve">   준비하고 있습니다. </t>
    <phoneticPr fontId="5" type="noConversion"/>
  </si>
  <si>
    <t xml:space="preserve"> - 8월 20일 웨딩파티 50인에 대한 배치도와 컨셉을 미팅하였습니다. </t>
    <phoneticPr fontId="5" type="noConversion"/>
  </si>
  <si>
    <t>종량제봉투</t>
    <phoneticPr fontId="5" type="noConversion"/>
  </si>
  <si>
    <t xml:space="preserve"> - 전기절약 직원교육</t>
    <phoneticPr fontId="5" type="noConversion"/>
  </si>
  <si>
    <t xml:space="preserve"> : 여름철 에어컨사용으로 증가하는 전기세를 절약하기 위해 직원들 교육을 진행하였습니다. </t>
    <phoneticPr fontId="5" type="noConversion"/>
  </si>
  <si>
    <t xml:space="preserve">  &gt; 영업시간외 불필요한 에어컨 가동 중지</t>
    <phoneticPr fontId="5" type="noConversion"/>
  </si>
  <si>
    <t xml:space="preserve">  &gt; 청소시간, 브레이크 타임등 전등 소등</t>
    <phoneticPr fontId="5" type="noConversion"/>
  </si>
  <si>
    <t xml:space="preserve">  &gt; 엘리베이터 앞 에어컨 가동시간 축소 </t>
    <phoneticPr fontId="5" type="noConversion"/>
  </si>
  <si>
    <t xml:space="preserve">  &gt; 퇴근시 필요없는 콘센트 뽑고 가기 </t>
    <phoneticPr fontId="5" type="noConversion"/>
  </si>
  <si>
    <t>2016. 07.22</t>
    <phoneticPr fontId="5" type="noConversion"/>
  </si>
  <si>
    <t>포테이토팬케이크</t>
    <phoneticPr fontId="5" type="noConversion"/>
  </si>
  <si>
    <t>26인</t>
    <phoneticPr fontId="5" type="noConversion"/>
  </si>
  <si>
    <t>DRINK</t>
    <phoneticPr fontId="5" type="noConversion"/>
  </si>
  <si>
    <t>BEER</t>
    <phoneticPr fontId="5" type="noConversion"/>
  </si>
  <si>
    <t xml:space="preserve"> - 매장 청소사항</t>
    <phoneticPr fontId="5" type="noConversion"/>
  </si>
  <si>
    <t xml:space="preserve"> : *맥주 필터 및 라인 대청소</t>
    <phoneticPr fontId="5" type="noConversion"/>
  </si>
  <si>
    <t xml:space="preserve">   *BAR 선반</t>
    <phoneticPr fontId="5" type="noConversion"/>
  </si>
  <si>
    <t xml:space="preserve">   *매장 전 유리창</t>
    <phoneticPr fontId="5" type="noConversion"/>
  </si>
  <si>
    <t xml:space="preserve">   </t>
    <phoneticPr fontId="5" type="noConversion"/>
  </si>
  <si>
    <t xml:space="preserve"> - 토마토 프로모션 종료</t>
    <phoneticPr fontId="5" type="noConversion"/>
  </si>
  <si>
    <t xml:space="preserve"> : 토마토 총 15kg 판매 를 비롯하여 프로모션기간 동안 총 402,000원의 매출을 확보하였습니다.</t>
    <phoneticPr fontId="5" type="noConversion"/>
  </si>
  <si>
    <t>2016. 07.23</t>
    <phoneticPr fontId="5" type="noConversion"/>
  </si>
  <si>
    <t>불고기라자냐</t>
    <phoneticPr fontId="5" type="noConversion"/>
  </si>
  <si>
    <t>그릴드 치킨</t>
    <phoneticPr fontId="5" type="noConversion"/>
  </si>
  <si>
    <t>직원점심식대 5인</t>
    <phoneticPr fontId="5" type="noConversion"/>
  </si>
  <si>
    <t>직원점심식대 3인</t>
    <phoneticPr fontId="5" type="noConversion"/>
  </si>
  <si>
    <t xml:space="preserve"> - 오늘영업사항</t>
    <phoneticPr fontId="5" type="noConversion"/>
  </si>
  <si>
    <t xml:space="preserve"> : 새벽내 내린비로 더위가 한풀 꺾여 워크인 손님이 늘어 매출에 도움을 주었습니다.</t>
    <phoneticPr fontId="5" type="noConversion"/>
  </si>
  <si>
    <t xml:space="preserve">   특히 디너영업시 워크인 손님 20인이 생일파티로 당일예약하여, 메인홀에서 식사하셨고</t>
    <phoneticPr fontId="5" type="noConversion"/>
  </si>
  <si>
    <t xml:space="preserve">   생일자에게 알래스카 플로리다에 생일초를 꽂아 서비스를 드렸는데, </t>
    <phoneticPr fontId="5" type="noConversion"/>
  </si>
  <si>
    <t xml:space="preserve">    서프라이즈로 생일축하 노래와 함께 제공하여 드려, 손님이 감동하셔 매우 만족하셨습니다. </t>
    <phoneticPr fontId="5" type="noConversion"/>
  </si>
  <si>
    <t xml:space="preserve"> - 계절별 어울리는 맥주와 음식과의 마리아쥬에 대하여 교육하였습니다. </t>
    <phoneticPr fontId="5" type="noConversion"/>
  </si>
  <si>
    <t>박하영님</t>
    <phoneticPr fontId="5" type="noConversion"/>
  </si>
  <si>
    <t>이소현님</t>
    <phoneticPr fontId="5" type="noConversion"/>
  </si>
  <si>
    <t>김가람님</t>
    <phoneticPr fontId="5" type="noConversion"/>
  </si>
  <si>
    <t>박선영님</t>
    <phoneticPr fontId="5" type="noConversion"/>
  </si>
  <si>
    <t>민자영님</t>
    <phoneticPr fontId="5" type="noConversion"/>
  </si>
  <si>
    <t>생일파티</t>
    <phoneticPr fontId="5" type="noConversion"/>
  </si>
  <si>
    <t>홍승호님</t>
    <phoneticPr fontId="5" type="noConversion"/>
  </si>
  <si>
    <t>이수은님</t>
    <phoneticPr fontId="5" type="noConversion"/>
  </si>
  <si>
    <t>55인</t>
    <phoneticPr fontId="5" type="noConversion"/>
  </si>
  <si>
    <t>화구 및 배기구 대청소</t>
    <phoneticPr fontId="5" type="noConversion"/>
  </si>
  <si>
    <t>이덕기 사원 고기 밑손질 교육</t>
    <phoneticPr fontId="5" type="noConversion"/>
  </si>
  <si>
    <t>조민영 사원 발주 체크 숙지 및 재교육</t>
    <phoneticPr fontId="5" type="noConversion"/>
  </si>
  <si>
    <t>이상현 사원 콜트파트 재교육 및 숙지</t>
    <phoneticPr fontId="5" type="noConversion"/>
  </si>
  <si>
    <t>25일부터 월요일 매장오픈 결정</t>
    <phoneticPr fontId="5" type="noConversion"/>
  </si>
  <si>
    <t>30일 비비큐 예약 확정 (55000원) 20인</t>
    <phoneticPr fontId="5" type="noConversion"/>
  </si>
  <si>
    <t xml:space="preserve">(핑거푸드 위주) </t>
    <phoneticPr fontId="5" type="noConversion"/>
  </si>
  <si>
    <t>이덕기사원 농어 손질 재교육 및 숙지</t>
    <phoneticPr fontId="5" type="noConversion"/>
  </si>
  <si>
    <t>조민영사원 아이스크림 온도 체크 교육</t>
    <phoneticPr fontId="5" type="noConversion"/>
  </si>
  <si>
    <t>이상현사원 튀김반죽 농도 체크 교육</t>
    <phoneticPr fontId="5" type="noConversion"/>
  </si>
  <si>
    <t>2016. 07.24</t>
    <phoneticPr fontId="5" type="noConversion"/>
  </si>
  <si>
    <t>우니로제누들</t>
    <phoneticPr fontId="5" type="noConversion"/>
  </si>
  <si>
    <t>41인</t>
    <phoneticPr fontId="5" type="noConversion"/>
  </si>
  <si>
    <t xml:space="preserve"> : 어제부터 흐린날씨가 이어졌고 런치손님이 1시이후로 늦게 유입이 시작되었습니다.</t>
    <phoneticPr fontId="5" type="noConversion"/>
  </si>
  <si>
    <t xml:space="preserve">   스낵군이 15%이상으로 꾸준히 유지되고 있으며, 손님주문이 스낵 &gt; 베지터블 &gt; 누들</t>
    <phoneticPr fontId="5" type="noConversion"/>
  </si>
  <si>
    <t xml:space="preserve">   로 이어지는 성향이 많았습니다.</t>
    <phoneticPr fontId="5" type="noConversion"/>
  </si>
  <si>
    <t>매장 스케줄</t>
    <phoneticPr fontId="5" type="noConversion"/>
  </si>
  <si>
    <t>A 10:30 ~ 20:30</t>
    <phoneticPr fontId="5" type="noConversion"/>
  </si>
  <si>
    <t>B 11:30 ~ 21:30</t>
    <phoneticPr fontId="5" type="noConversion"/>
  </si>
  <si>
    <t>C 13:00 ~ 23:00</t>
    <phoneticPr fontId="5" type="noConversion"/>
  </si>
  <si>
    <t>휴무자</t>
    <phoneticPr fontId="5" type="noConversion"/>
  </si>
  <si>
    <t>서자연,주형진</t>
    <phoneticPr fontId="5" type="noConversion"/>
  </si>
  <si>
    <t>KICTHEN</t>
    <phoneticPr fontId="5" type="noConversion"/>
  </si>
  <si>
    <t>HALL</t>
    <phoneticPr fontId="5" type="noConversion"/>
  </si>
  <si>
    <t>B 12:00 ~ 22:00</t>
    <phoneticPr fontId="5" type="noConversion"/>
  </si>
  <si>
    <t>박민호</t>
    <phoneticPr fontId="5" type="noConversion"/>
  </si>
  <si>
    <t>조광현대리,이상현</t>
    <phoneticPr fontId="5" type="noConversion"/>
  </si>
  <si>
    <t>박용수주임</t>
    <phoneticPr fontId="5" type="noConversion"/>
  </si>
  <si>
    <t>조민영, 이덕기</t>
    <phoneticPr fontId="5" type="noConversion"/>
  </si>
  <si>
    <t>양지우님</t>
    <phoneticPr fontId="5" type="noConversion"/>
  </si>
  <si>
    <t>대표님</t>
    <phoneticPr fontId="5" type="noConversion"/>
  </si>
  <si>
    <t>사장님</t>
    <phoneticPr fontId="5" type="noConversion"/>
  </si>
  <si>
    <t>이동준님</t>
    <phoneticPr fontId="5" type="noConversion"/>
  </si>
  <si>
    <t>지인 추천</t>
    <phoneticPr fontId="5" type="noConversion"/>
  </si>
  <si>
    <t>워크인 단골손님, 생일파티</t>
    <phoneticPr fontId="5" type="noConversion"/>
  </si>
  <si>
    <t xml:space="preserve"> : 월요일 첫영업이 시작되는날로 문자와 sns를 통한 홍보를 진행하였고,</t>
    <phoneticPr fontId="5" type="noConversion"/>
  </si>
  <si>
    <t xml:space="preserve">   기존 재방문손님과 단골손님의 방문으로 평일매출과 동일하게 영업되었습니다.</t>
    <phoneticPr fontId="5" type="noConversion"/>
  </si>
  <si>
    <t xml:space="preserve">   양지우님은 평소 예약없이 워크인으로 항상 방문하시는 손님이었는데, 토마토 프로모션메뉴를</t>
    <phoneticPr fontId="5" type="noConversion"/>
  </si>
  <si>
    <t xml:space="preserve"> : BBQ 및 케이터링에 사용되는 테이블크로스를 좀더 캐주얼하게 변화 시키고자 하여</t>
    <phoneticPr fontId="5" type="noConversion"/>
  </si>
  <si>
    <t xml:space="preserve">   테이블크로스를 제작하였고, 동대문시장을 직접 방문하여 인터넷보다 6만원을 절감하였습니다.</t>
    <phoneticPr fontId="5" type="noConversion"/>
  </si>
  <si>
    <t>2016. 07.25</t>
    <phoneticPr fontId="5" type="noConversion"/>
  </si>
  <si>
    <t xml:space="preserve">1인 55,000원 </t>
    <phoneticPr fontId="5" type="noConversion"/>
  </si>
  <si>
    <t xml:space="preserve"> : 사장님메뉴로 그릴플레이트를 구성하여 스페셜로 준비해드렸습니다. </t>
    <phoneticPr fontId="5" type="noConversion"/>
  </si>
  <si>
    <t xml:space="preserve">   (치미추리스테이크, 농어그릴, 베지플레이트)</t>
    <phoneticPr fontId="5" type="noConversion"/>
  </si>
  <si>
    <t xml:space="preserve">    찾으셔서, 생일 서비스 및 단골서비스로 토마토브루스게따를 서비스로 준비해 드렸습니다.</t>
    <phoneticPr fontId="5" type="noConversion"/>
  </si>
  <si>
    <t>11인</t>
    <phoneticPr fontId="5" type="noConversion"/>
  </si>
  <si>
    <t xml:space="preserve">    그리고 어제 워크인으로 생일파티를 하셨던 손님이 매장으로 전화가 오셨고, 어제 식사가 </t>
    <phoneticPr fontId="5" type="noConversion"/>
  </si>
  <si>
    <t xml:space="preserve">   너무 만족스러웠고, 서비스에 감동받아서 곧 다시 오겠다고 하셨습니다.</t>
    <phoneticPr fontId="5" type="noConversion"/>
  </si>
  <si>
    <t>유보람주임 (22:00퇴근)</t>
    <phoneticPr fontId="5" type="noConversion"/>
  </si>
  <si>
    <t xml:space="preserve"> - 내일부터 월요일 영업이 시작되고, 오더 마감시간이 변경됩니다.</t>
    <phoneticPr fontId="5" type="noConversion"/>
  </si>
  <si>
    <t>테이블크로스 천 구매비</t>
    <phoneticPr fontId="5" type="noConversion"/>
  </si>
  <si>
    <t>테이블크로스 공임비</t>
    <phoneticPr fontId="5" type="noConversion"/>
  </si>
  <si>
    <t>직원식대 : 박민호</t>
    <phoneticPr fontId="5" type="noConversion"/>
  </si>
  <si>
    <t>부재료비(콜라)</t>
    <phoneticPr fontId="5" type="noConversion"/>
  </si>
  <si>
    <t>직원 3인 식대</t>
    <phoneticPr fontId="5" type="noConversion"/>
  </si>
  <si>
    <t>6인</t>
    <phoneticPr fontId="5" type="noConversion"/>
  </si>
  <si>
    <t>재방문손님</t>
    <phoneticPr fontId="5" type="noConversion"/>
  </si>
  <si>
    <t>서자연</t>
    <phoneticPr fontId="5" type="noConversion"/>
  </si>
  <si>
    <t>서자연</t>
    <phoneticPr fontId="5" type="noConversion"/>
  </si>
  <si>
    <t>주형진</t>
    <phoneticPr fontId="5" type="noConversion"/>
  </si>
  <si>
    <t>박민호</t>
    <phoneticPr fontId="5" type="noConversion"/>
  </si>
  <si>
    <t>유보람주임(18:00~23:00)</t>
    <phoneticPr fontId="5" type="noConversion"/>
  </si>
  <si>
    <t xml:space="preserve"> - </t>
    <phoneticPr fontId="5" type="noConversion"/>
  </si>
  <si>
    <t xml:space="preserve"> </t>
    <phoneticPr fontId="5" type="noConversion"/>
  </si>
  <si>
    <t>2016. 07.26</t>
    <phoneticPr fontId="5" type="noConversion"/>
  </si>
  <si>
    <t>2016. 07.27</t>
    <phoneticPr fontId="5" type="noConversion"/>
  </si>
  <si>
    <t>12인</t>
    <phoneticPr fontId="5" type="noConversion"/>
  </si>
  <si>
    <t>런치세트</t>
    <phoneticPr fontId="5" type="noConversion"/>
  </si>
  <si>
    <t>wine</t>
    <phoneticPr fontId="5" type="noConversion"/>
  </si>
  <si>
    <t>강우경님</t>
    <phoneticPr fontId="5" type="noConversion"/>
  </si>
  <si>
    <t>재방문고객, 인스타그램 게시물 업로더</t>
    <phoneticPr fontId="5" type="noConversion"/>
  </si>
  <si>
    <t>김민섭님</t>
    <phoneticPr fontId="5" type="noConversion"/>
  </si>
  <si>
    <t>재방문고객</t>
    <phoneticPr fontId="5" type="noConversion"/>
  </si>
  <si>
    <t>박민호</t>
    <phoneticPr fontId="5" type="noConversion"/>
  </si>
  <si>
    <t>주형진</t>
    <phoneticPr fontId="5" type="noConversion"/>
  </si>
  <si>
    <t>서자연</t>
    <phoneticPr fontId="5" type="noConversion"/>
  </si>
  <si>
    <t xml:space="preserve"> : 폭염이 계속된 중복이어서 방문 테이블 모두에게 welcome food로 fresh 수박을 제공하였습니다. 또한 SNS에 함께 게시물을 올려 워킹손님에 대한 홍보도 진행하였습니다.</t>
    <phoneticPr fontId="5" type="noConversion"/>
  </si>
  <si>
    <t>2016. 07.28</t>
    <phoneticPr fontId="5" type="noConversion"/>
  </si>
  <si>
    <t>한영경님</t>
    <phoneticPr fontId="5" type="noConversion"/>
  </si>
  <si>
    <t>이동은님</t>
    <phoneticPr fontId="5" type="noConversion"/>
  </si>
  <si>
    <t>최정아님</t>
    <phoneticPr fontId="5" type="noConversion"/>
  </si>
  <si>
    <t>최유리님</t>
    <phoneticPr fontId="5" type="noConversion"/>
  </si>
  <si>
    <t xml:space="preserve"> : 메인홀 추가촬영을 진행하였습니다.</t>
    <phoneticPr fontId="5" type="noConversion"/>
  </si>
  <si>
    <t>2016. 07.29</t>
    <phoneticPr fontId="5" type="noConversion"/>
  </si>
  <si>
    <t>우니로제누들</t>
    <phoneticPr fontId="5" type="noConversion"/>
  </si>
  <si>
    <t>버섯리조또, 라자냐</t>
    <phoneticPr fontId="5" type="noConversion"/>
  </si>
  <si>
    <t>beer</t>
    <phoneticPr fontId="5" type="noConversion"/>
  </si>
  <si>
    <t>BBQ</t>
    <phoneticPr fontId="5" type="noConversion"/>
  </si>
  <si>
    <t>2+1</t>
    <phoneticPr fontId="5" type="noConversion"/>
  </si>
  <si>
    <t>황지원님</t>
    <phoneticPr fontId="5" type="noConversion"/>
  </si>
  <si>
    <t>조민혁님</t>
    <phoneticPr fontId="5" type="noConversion"/>
  </si>
  <si>
    <t>송현석님</t>
    <phoneticPr fontId="5" type="noConversion"/>
  </si>
  <si>
    <t>김보람님</t>
    <phoneticPr fontId="5" type="noConversion"/>
  </si>
  <si>
    <t>표재찬님</t>
    <phoneticPr fontId="5" type="noConversion"/>
  </si>
  <si>
    <t>BBQ (소셜초대)</t>
    <phoneticPr fontId="5" type="noConversion"/>
  </si>
  <si>
    <t>유보람 주임, 서자연</t>
    <phoneticPr fontId="5" type="noConversion"/>
  </si>
  <si>
    <t xml:space="preserve"> : 상설 BBQ PARTY 2회차를 진행하였습니다. </t>
    <phoneticPr fontId="5" type="noConversion"/>
  </si>
  <si>
    <t xml:space="preserve"> : 폭염으로 인하여 취소건이 발생하였고, 워킹손님 또한 저조하여 객수는 많지 않았으나 방문하신 손님들 모두 만족하였고 다음번 3회차 일정을 문의하셨습니다.</t>
    <phoneticPr fontId="5" type="noConversion"/>
  </si>
  <si>
    <t>백업단말기 설치관련 통신기기 교육 (박민호 사원 -&gt;주형진 사원)</t>
    <phoneticPr fontId="5" type="noConversion"/>
  </si>
  <si>
    <t xml:space="preserve">  : 29日 BBQ PARTY를 위하여 베이크하우스에서 백업단말기를 빌려 5층에 설치하였습니다.</t>
    <phoneticPr fontId="5" type="noConversion"/>
  </si>
  <si>
    <t xml:space="preserve"> : 29일 BBQ PARTY를 위하여 꽃시장을 들러 매장 및 5층 꽃 디스플레이를 완료하였습니다.</t>
    <phoneticPr fontId="5" type="noConversion"/>
  </si>
  <si>
    <t>유보람 주임</t>
    <phoneticPr fontId="5" type="noConversion"/>
  </si>
  <si>
    <t>버섯리조또, 포크밸리</t>
    <phoneticPr fontId="5" type="noConversion"/>
  </si>
  <si>
    <t>2016. 07.30</t>
    <phoneticPr fontId="5" type="noConversion"/>
  </si>
  <si>
    <t>차일호님</t>
    <phoneticPr fontId="5" type="noConversion"/>
  </si>
  <si>
    <t>28인</t>
    <phoneticPr fontId="5" type="noConversion"/>
  </si>
  <si>
    <t>6인</t>
    <phoneticPr fontId="5" type="noConversion"/>
  </si>
  <si>
    <t>56인</t>
    <phoneticPr fontId="5" type="noConversion"/>
  </si>
  <si>
    <t xml:space="preserve"> : 석혜연님 5층 20人 대관행사를 진행하였으며, 젊은 연령층의 생일 파티여서 캐주얼한 느낌으로 연출하였고 손님의 만족도 또한 굉장히 높았습니다.</t>
    <phoneticPr fontId="5" type="noConversion"/>
  </si>
  <si>
    <t>2016. 07.31</t>
    <phoneticPr fontId="5" type="noConversion"/>
  </si>
  <si>
    <t>서로인(치미추리)</t>
    <phoneticPr fontId="5" type="noConversion"/>
  </si>
  <si>
    <t>drink</t>
    <phoneticPr fontId="5" type="noConversion"/>
  </si>
  <si>
    <t>지윤석님</t>
    <phoneticPr fontId="5" type="noConversion"/>
  </si>
  <si>
    <t>민병환님</t>
    <phoneticPr fontId="5" type="noConversion"/>
  </si>
  <si>
    <t>재방문 vip고객, 가족식사, 메인홀 단독제공</t>
    <phoneticPr fontId="5" type="noConversion"/>
  </si>
  <si>
    <t>한승효님</t>
    <phoneticPr fontId="5" type="noConversion"/>
  </si>
  <si>
    <t>66인</t>
    <phoneticPr fontId="5" type="noConversion"/>
  </si>
  <si>
    <t xml:space="preserve"> : 회나무길 자체의 유동인구가 굉장히 많은 편이었으며 따라서 워킹손님이 굉장히 많았습니다.</t>
    <phoneticPr fontId="5" type="noConversion"/>
  </si>
  <si>
    <t xml:space="preserve"> : 소셜테이블 vip손님인 민병환님이 재방문하여 가족식사를 하고 가셨습니다.</t>
    <phoneticPr fontId="5" type="noConversion"/>
  </si>
  <si>
    <t xml:space="preserve"> - 시설관리일지 작성</t>
    <phoneticPr fontId="5" type="noConversion"/>
  </si>
  <si>
    <t xml:space="preserve"> : 공간의 다양한 사용을 위하여 5층과 메인홀 조광기 설치를 추가로 요청하였습니다.</t>
    <phoneticPr fontId="5" type="noConversion"/>
  </si>
</sst>
</file>

<file path=xl/styles.xml><?xml version="1.0" encoding="utf-8"?>
<styleSheet xmlns="http://schemas.openxmlformats.org/spreadsheetml/2006/main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;[Red]&quot;₩&quot;#,##0"/>
    <numFmt numFmtId="177" formatCode="&quot;₩&quot;#,##0"/>
    <numFmt numFmtId="178" formatCode="&quot;₩&quot;#,##0_);[Red]\(&quot;₩&quot;#,##0\)"/>
  </numFmts>
  <fonts count="38"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5"/>
      <color theme="1"/>
      <name val="나눔고딕OTF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2"/>
      <scheme val="minor"/>
    </font>
    <font>
      <b/>
      <sz val="12"/>
      <color theme="1"/>
      <name val="나눔고딕OTF"/>
      <charset val="129"/>
    </font>
    <font>
      <b/>
      <sz val="12"/>
      <color theme="1"/>
      <name val="나눔고딕OTF"/>
      <family val="3"/>
      <charset val="129"/>
    </font>
    <font>
      <sz val="12"/>
      <color theme="1"/>
      <name val="나눔고딕OTF"/>
      <charset val="129"/>
    </font>
    <font>
      <b/>
      <sz val="12"/>
      <color rgb="FF000000"/>
      <name val="나눔고딕OTF"/>
      <family val="3"/>
      <charset val="129"/>
    </font>
    <font>
      <b/>
      <sz val="12"/>
      <color theme="1"/>
      <name val="맑은 고딕"/>
      <family val="2"/>
      <charset val="129"/>
      <scheme val="minor"/>
    </font>
    <font>
      <b/>
      <sz val="12"/>
      <color theme="1"/>
      <name val="나눔고딕OFT"/>
      <family val="3"/>
      <charset val="129"/>
    </font>
    <font>
      <sz val="10"/>
      <color theme="1"/>
      <name val="나눔고딕OTF"/>
      <family val="3"/>
      <charset val="129"/>
    </font>
    <font>
      <b/>
      <sz val="10"/>
      <color theme="1"/>
      <name val="나눔고딕OTF"/>
      <charset val="129"/>
    </font>
    <font>
      <b/>
      <sz val="10"/>
      <name val="나눔고딕OTF"/>
      <charset val="129"/>
    </font>
    <font>
      <b/>
      <sz val="10"/>
      <name val="나눔고딕OTF"/>
      <family val="3"/>
      <charset val="129"/>
    </font>
    <font>
      <sz val="10"/>
      <name val="나눔고딕OTF"/>
      <family val="3"/>
      <charset val="129"/>
    </font>
    <font>
      <b/>
      <sz val="12"/>
      <color rgb="FF000000"/>
      <name val="나눔고딕OTF"/>
      <charset val="129"/>
    </font>
    <font>
      <b/>
      <sz val="10"/>
      <color rgb="FF000000"/>
      <name val="나눔고딕OTF"/>
      <family val="3"/>
      <charset val="129"/>
    </font>
    <font>
      <b/>
      <sz val="10"/>
      <color theme="1"/>
      <name val="나눔고딕OTF"/>
      <family val="3"/>
      <charset val="129"/>
    </font>
    <font>
      <b/>
      <sz val="12"/>
      <color theme="1"/>
      <name val="맑은 고딕"/>
      <family val="3"/>
      <charset val="129"/>
      <scheme val="minor"/>
    </font>
    <font>
      <b/>
      <sz val="11"/>
      <name val="나눔고딕OTF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나눔고딕OTF"/>
      <charset val="129"/>
    </font>
    <font>
      <b/>
      <sz val="11"/>
      <color theme="1"/>
      <name val="나눔고딕OTF"/>
      <family val="3"/>
      <charset val="129"/>
    </font>
    <font>
      <b/>
      <sz val="9"/>
      <color theme="1"/>
      <name val="나눔고딕OTF"/>
      <charset val="129"/>
    </font>
    <font>
      <b/>
      <sz val="9"/>
      <color theme="1"/>
      <name val="나눔고딕OTF"/>
      <family val="3"/>
      <charset val="129"/>
    </font>
    <font>
      <b/>
      <sz val="14"/>
      <color theme="1"/>
      <name val="나눔고딕OTF"/>
      <charset val="129"/>
    </font>
    <font>
      <b/>
      <sz val="18"/>
      <color theme="1"/>
      <name val="나눔고딕OTF"/>
      <charset val="129"/>
    </font>
    <font>
      <b/>
      <sz val="14"/>
      <color theme="1"/>
      <name val="나눔고딕OTF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rgb="FF000000"/>
      <name val="나눔고딕OTF"/>
      <family val="3"/>
      <charset val="129"/>
    </font>
    <font>
      <sz val="12"/>
      <color rgb="FF000000"/>
      <name val="나눔고딕OTF"/>
      <family val="3"/>
      <charset val="129"/>
    </font>
    <font>
      <sz val="9"/>
      <name val="나눔고딕OTF"/>
      <family val="3"/>
      <charset val="129"/>
    </font>
    <font>
      <sz val="12"/>
      <color theme="1"/>
      <name val="나눔고딕OTF"/>
      <family val="3"/>
      <charset val="129"/>
    </font>
    <font>
      <b/>
      <sz val="12"/>
      <color theme="1"/>
      <name val="HY견고딕"/>
      <family val="1"/>
      <charset val="129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auto="1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 style="thin">
        <color auto="1"/>
      </left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thin">
        <color auto="1"/>
      </left>
      <right style="hair">
        <color indexed="64"/>
      </right>
      <top style="double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auto="1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double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double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41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2" fontId="3" fillId="0" borderId="0" applyFont="0" applyFill="0" applyBorder="0" applyAlignment="0" applyProtection="0">
      <alignment vertical="center"/>
    </xf>
  </cellStyleXfs>
  <cellXfs count="464">
    <xf numFmtId="0" fontId="0" fillId="0" borderId="0" xfId="0"/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177" fontId="7" fillId="3" borderId="2" xfId="0" applyNumberFormat="1" applyFont="1" applyFill="1" applyBorder="1" applyAlignment="1">
      <alignment horizontal="center" vertical="center"/>
    </xf>
    <xf numFmtId="9" fontId="7" fillId="3" borderId="2" xfId="2" applyFont="1" applyFill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41" fontId="7" fillId="0" borderId="0" xfId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vertical="center" wrapText="1"/>
    </xf>
    <xf numFmtId="177" fontId="0" fillId="0" borderId="0" xfId="0" applyNumberFormat="1"/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/>
    <xf numFmtId="0" fontId="7" fillId="0" borderId="0" xfId="0" applyFont="1" applyBorder="1" applyAlignment="1">
      <alignment vertical="center"/>
    </xf>
    <xf numFmtId="0" fontId="7" fillId="2" borderId="2" xfId="0" applyFont="1" applyFill="1" applyBorder="1" applyAlignment="1">
      <alignment horizontal="center"/>
    </xf>
    <xf numFmtId="0" fontId="11" fillId="0" borderId="0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/>
    <xf numFmtId="0" fontId="11" fillId="0" borderId="0" xfId="0" applyFont="1"/>
    <xf numFmtId="0" fontId="7" fillId="0" borderId="6" xfId="0" applyFont="1" applyBorder="1" applyAlignment="1"/>
    <xf numFmtId="0" fontId="7" fillId="0" borderId="6" xfId="0" applyFont="1" applyBorder="1" applyAlignment="1">
      <alignment horizontal="center"/>
    </xf>
    <xf numFmtId="0" fontId="7" fillId="0" borderId="2" xfId="0" applyFont="1" applyBorder="1"/>
    <xf numFmtId="20" fontId="7" fillId="0" borderId="2" xfId="0" applyNumberFormat="1" applyFont="1" applyBorder="1" applyAlignment="1">
      <alignment horizontal="center"/>
    </xf>
    <xf numFmtId="20" fontId="7" fillId="0" borderId="11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20" fontId="7" fillId="0" borderId="9" xfId="0" applyNumberFormat="1" applyFont="1" applyBorder="1" applyAlignment="1">
      <alignment horizontal="center"/>
    </xf>
    <xf numFmtId="20" fontId="8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8" xfId="0" applyFont="1" applyBorder="1" applyAlignment="1"/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9" fillId="2" borderId="1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9" fontId="7" fillId="0" borderId="2" xfId="0" applyNumberFormat="1" applyFont="1" applyBorder="1" applyAlignment="1">
      <alignment horizontal="center"/>
    </xf>
    <xf numFmtId="0" fontId="7" fillId="0" borderId="2" xfId="0" applyNumberFormat="1" applyFont="1" applyBorder="1" applyAlignment="1">
      <alignment horizontal="center"/>
    </xf>
    <xf numFmtId="0" fontId="12" fillId="0" borderId="0" xfId="0" applyNumberFormat="1" applyFont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20" fontId="0" fillId="0" borderId="0" xfId="0" applyNumberFormat="1" applyAlignment="1">
      <alignment vertical="center"/>
    </xf>
    <xf numFmtId="0" fontId="7" fillId="0" borderId="8" xfId="0" applyFont="1" applyBorder="1" applyAlignment="1">
      <alignment horizontal="left"/>
    </xf>
    <xf numFmtId="0" fontId="19" fillId="2" borderId="3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9" fontId="12" fillId="0" borderId="0" xfId="2" applyFont="1" applyAlignment="1">
      <alignment horizontal="center"/>
    </xf>
    <xf numFmtId="0" fontId="12" fillId="0" borderId="0" xfId="2" applyNumberFormat="1" applyFont="1" applyAlignment="1">
      <alignment horizontal="center"/>
    </xf>
    <xf numFmtId="0" fontId="21" fillId="0" borderId="0" xfId="0" applyFont="1"/>
    <xf numFmtId="0" fontId="7" fillId="0" borderId="0" xfId="0" applyFont="1" applyBorder="1" applyAlignment="1">
      <alignment horizontal="left"/>
    </xf>
    <xf numFmtId="0" fontId="19" fillId="2" borderId="3" xfId="0" applyFont="1" applyFill="1" applyBorder="1" applyAlignment="1">
      <alignment horizontal="center" vertical="center"/>
    </xf>
    <xf numFmtId="42" fontId="7" fillId="0" borderId="2" xfId="4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wrapText="1"/>
    </xf>
    <xf numFmtId="0" fontId="10" fillId="0" borderId="6" xfId="0" applyFont="1" applyBorder="1" applyAlignment="1"/>
    <xf numFmtId="0" fontId="10" fillId="0" borderId="7" xfId="0" applyFont="1" applyBorder="1" applyAlignment="1"/>
    <xf numFmtId="0" fontId="10" fillId="0" borderId="9" xfId="0" applyFont="1" applyBorder="1" applyAlignment="1"/>
    <xf numFmtId="0" fontId="10" fillId="0" borderId="29" xfId="0" applyFont="1" applyBorder="1" applyAlignment="1"/>
    <xf numFmtId="0" fontId="10" fillId="0" borderId="36" xfId="0" applyFont="1" applyBorder="1" applyAlignment="1"/>
    <xf numFmtId="178" fontId="10" fillId="0" borderId="28" xfId="4" applyNumberFormat="1" applyFont="1" applyBorder="1" applyAlignment="1"/>
    <xf numFmtId="0" fontId="7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/>
    <xf numFmtId="0" fontId="7" fillId="6" borderId="8" xfId="0" applyFont="1" applyFill="1" applyBorder="1" applyAlignment="1">
      <alignment vertical="center"/>
    </xf>
    <xf numFmtId="0" fontId="7" fillId="6" borderId="0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7" fillId="6" borderId="19" xfId="0" applyFont="1" applyFill="1" applyBorder="1" applyAlignment="1">
      <alignment horizontal="center" vertical="center" wrapText="1"/>
    </xf>
    <xf numFmtId="0" fontId="0" fillId="6" borderId="0" xfId="0" applyFill="1" applyBorder="1"/>
    <xf numFmtId="177" fontId="0" fillId="6" borderId="19" xfId="0" applyNumberFormat="1" applyFill="1" applyBorder="1"/>
    <xf numFmtId="0" fontId="7" fillId="6" borderId="19" xfId="0" applyFont="1" applyFill="1" applyBorder="1" applyAlignment="1">
      <alignment vertical="center"/>
    </xf>
    <xf numFmtId="0" fontId="11" fillId="6" borderId="19" xfId="0" applyFont="1" applyFill="1" applyBorder="1"/>
    <xf numFmtId="0" fontId="21" fillId="0" borderId="0" xfId="0" applyFont="1" applyBorder="1"/>
    <xf numFmtId="0" fontId="0" fillId="0" borderId="0" xfId="0" applyBorder="1"/>
    <xf numFmtId="20" fontId="0" fillId="0" borderId="19" xfId="0" applyNumberFormat="1" applyBorder="1" applyAlignment="1">
      <alignment vertical="center"/>
    </xf>
    <xf numFmtId="0" fontId="7" fillId="5" borderId="2" xfId="0" applyFont="1" applyFill="1" applyBorder="1" applyAlignment="1">
      <alignment horizontal="center" vertical="center"/>
    </xf>
    <xf numFmtId="177" fontId="7" fillId="5" borderId="2" xfId="0" applyNumberFormat="1" applyFont="1" applyFill="1" applyBorder="1" applyAlignment="1">
      <alignment horizontal="center" vertical="center"/>
    </xf>
    <xf numFmtId="9" fontId="7" fillId="5" borderId="2" xfId="2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9" fontId="7" fillId="0" borderId="6" xfId="0" applyNumberFormat="1" applyFont="1" applyBorder="1" applyAlignment="1">
      <alignment horizontal="center"/>
    </xf>
    <xf numFmtId="0" fontId="12" fillId="0" borderId="0" xfId="2" applyNumberFormat="1" applyFont="1" applyBorder="1" applyAlignment="1">
      <alignment horizontal="center"/>
    </xf>
    <xf numFmtId="0" fontId="19" fillId="2" borderId="3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10" fillId="0" borderId="30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0" fillId="0" borderId="44" xfId="0" applyBorder="1"/>
    <xf numFmtId="0" fontId="7" fillId="0" borderId="38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47" xfId="0" applyBorder="1"/>
    <xf numFmtId="0" fontId="7" fillId="0" borderId="38" xfId="0" applyNumberFormat="1" applyFont="1" applyBorder="1" applyAlignment="1">
      <alignment horizontal="center"/>
    </xf>
    <xf numFmtId="9" fontId="7" fillId="0" borderId="30" xfId="0" applyNumberFormat="1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20" fontId="7" fillId="0" borderId="38" xfId="0" applyNumberFormat="1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20" fontId="8" fillId="0" borderId="38" xfId="0" applyNumberFormat="1" applyFont="1" applyBorder="1" applyAlignment="1">
      <alignment horizontal="center"/>
    </xf>
    <xf numFmtId="20" fontId="7" fillId="0" borderId="51" xfId="0" applyNumberFormat="1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12" fillId="0" borderId="53" xfId="2" applyNumberFormat="1" applyFont="1" applyBorder="1" applyAlignment="1">
      <alignment horizontal="center"/>
    </xf>
    <xf numFmtId="9" fontId="7" fillId="0" borderId="46" xfId="0" applyNumberFormat="1" applyFont="1" applyBorder="1" applyAlignment="1">
      <alignment horizontal="center"/>
    </xf>
    <xf numFmtId="0" fontId="7" fillId="4" borderId="33" xfId="0" applyFont="1" applyFill="1" applyBorder="1"/>
    <xf numFmtId="0" fontId="7" fillId="4" borderId="54" xfId="0" applyFont="1" applyFill="1" applyBorder="1" applyAlignment="1">
      <alignment horizontal="center"/>
    </xf>
    <xf numFmtId="0" fontId="7" fillId="4" borderId="54" xfId="0" applyFont="1" applyFill="1" applyBorder="1" applyAlignment="1">
      <alignment horizontal="center"/>
    </xf>
    <xf numFmtId="0" fontId="7" fillId="4" borderId="31" xfId="0" applyFont="1" applyFill="1" applyBorder="1" applyAlignment="1">
      <alignment horizontal="center"/>
    </xf>
    <xf numFmtId="0" fontId="7" fillId="4" borderId="48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19" fillId="4" borderId="38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center" vertical="center"/>
    </xf>
    <xf numFmtId="0" fontId="10" fillId="0" borderId="38" xfId="0" applyFont="1" applyBorder="1" applyAlignment="1"/>
    <xf numFmtId="0" fontId="10" fillId="0" borderId="38" xfId="0" applyFont="1" applyBorder="1" applyAlignment="1">
      <alignment horizontal="center"/>
    </xf>
    <xf numFmtId="0" fontId="10" fillId="0" borderId="30" xfId="0" applyFont="1" applyBorder="1" applyAlignment="1"/>
    <xf numFmtId="0" fontId="10" fillId="0" borderId="51" xfId="0" applyFont="1" applyBorder="1" applyAlignment="1"/>
    <xf numFmtId="0" fontId="10" fillId="0" borderId="26" xfId="0" applyFont="1" applyBorder="1" applyAlignment="1"/>
    <xf numFmtId="20" fontId="7" fillId="0" borderId="53" xfId="0" applyNumberFormat="1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7" fillId="4" borderId="42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50" xfId="0" applyFont="1" applyFill="1" applyBorder="1" applyAlignment="1">
      <alignment horizontal="center" vertical="center"/>
    </xf>
    <xf numFmtId="0" fontId="24" fillId="8" borderId="27" xfId="0" applyFont="1" applyFill="1" applyBorder="1" applyAlignment="1">
      <alignment horizontal="center" vertical="center"/>
    </xf>
    <xf numFmtId="0" fontId="25" fillId="8" borderId="27" xfId="0" applyFont="1" applyFill="1" applyBorder="1" applyAlignment="1">
      <alignment horizontal="center" vertical="center"/>
    </xf>
    <xf numFmtId="177" fontId="25" fillId="8" borderId="38" xfId="0" applyNumberFormat="1" applyFont="1" applyFill="1" applyBorder="1" applyAlignment="1">
      <alignment horizontal="center" vertical="center"/>
    </xf>
    <xf numFmtId="9" fontId="25" fillId="8" borderId="56" xfId="2" applyFont="1" applyFill="1" applyBorder="1" applyAlignment="1">
      <alignment horizontal="center" vertical="center"/>
    </xf>
    <xf numFmtId="0" fontId="25" fillId="4" borderId="32" xfId="0" applyFont="1" applyFill="1" applyBorder="1" applyAlignment="1">
      <alignment horizontal="center" vertical="center"/>
    </xf>
    <xf numFmtId="20" fontId="7" fillId="0" borderId="65" xfId="0" applyNumberFormat="1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177" fontId="25" fillId="8" borderId="38" xfId="0" applyNumberFormat="1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0" borderId="38" xfId="0" applyFont="1" applyBorder="1" applyAlignment="1">
      <alignment horizontal="center"/>
    </xf>
    <xf numFmtId="0" fontId="7" fillId="4" borderId="54" xfId="0" applyFont="1" applyFill="1" applyBorder="1" applyAlignment="1">
      <alignment horizontal="center"/>
    </xf>
    <xf numFmtId="0" fontId="7" fillId="4" borderId="31" xfId="0" applyFont="1" applyFill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33" fillId="0" borderId="30" xfId="0" applyFont="1" applyBorder="1" applyAlignment="1">
      <alignment horizontal="center"/>
    </xf>
    <xf numFmtId="178" fontId="33" fillId="0" borderId="38" xfId="0" applyNumberFormat="1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0" fillId="0" borderId="0" xfId="0" applyFill="1" applyBorder="1"/>
    <xf numFmtId="178" fontId="34" fillId="0" borderId="38" xfId="4" applyNumberFormat="1" applyFont="1" applyBorder="1" applyAlignment="1">
      <alignment horizontal="center"/>
    </xf>
    <xf numFmtId="0" fontId="34" fillId="0" borderId="38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4" borderId="27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/>
    </xf>
    <xf numFmtId="0" fontId="7" fillId="4" borderId="31" xfId="0" applyFont="1" applyFill="1" applyBorder="1" applyAlignment="1">
      <alignment horizontal="center"/>
    </xf>
    <xf numFmtId="0" fontId="7" fillId="0" borderId="51" xfId="0" applyFont="1" applyBorder="1" applyAlignment="1">
      <alignment horizontal="center"/>
    </xf>
    <xf numFmtId="177" fontId="25" fillId="8" borderId="38" xfId="0" applyNumberFormat="1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177" fontId="25" fillId="8" borderId="38" xfId="0" applyNumberFormat="1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0" borderId="38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4" borderId="27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/>
    </xf>
    <xf numFmtId="0" fontId="7" fillId="4" borderId="31" xfId="0" applyFont="1" applyFill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36" fillId="0" borderId="38" xfId="0" applyFont="1" applyBorder="1" applyAlignment="1">
      <alignment horizontal="center"/>
    </xf>
    <xf numFmtId="0" fontId="7" fillId="4" borderId="50" xfId="0" applyFont="1" applyFill="1" applyBorder="1" applyAlignment="1">
      <alignment horizontal="center" vertical="center"/>
    </xf>
    <xf numFmtId="0" fontId="14" fillId="4" borderId="38" xfId="0" applyFont="1" applyFill="1" applyBorder="1" applyAlignment="1">
      <alignment horizontal="center"/>
    </xf>
    <xf numFmtId="0" fontId="20" fillId="4" borderId="38" xfId="0" applyFont="1" applyFill="1" applyBorder="1" applyAlignment="1">
      <alignment horizontal="center"/>
    </xf>
    <xf numFmtId="178" fontId="34" fillId="0" borderId="38" xfId="0" applyNumberFormat="1" applyFont="1" applyBorder="1" applyAlignment="1">
      <alignment horizontal="center" vertical="center"/>
    </xf>
    <xf numFmtId="178" fontId="34" fillId="0" borderId="51" xfId="0" applyNumberFormat="1" applyFont="1" applyBorder="1" applyAlignment="1">
      <alignment horizontal="center" vertical="center"/>
    </xf>
    <xf numFmtId="0" fontId="34" fillId="0" borderId="30" xfId="0" applyFont="1" applyBorder="1" applyAlignment="1">
      <alignment horizontal="center"/>
    </xf>
    <xf numFmtId="0" fontId="34" fillId="0" borderId="26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178" fontId="34" fillId="0" borderId="38" xfId="0" applyNumberFormat="1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4" borderId="27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/>
    </xf>
    <xf numFmtId="0" fontId="7" fillId="4" borderId="31" xfId="0" applyFont="1" applyFill="1" applyBorder="1" applyAlignment="1">
      <alignment horizontal="center"/>
    </xf>
    <xf numFmtId="0" fontId="7" fillId="0" borderId="51" xfId="0" applyFont="1" applyBorder="1" applyAlignment="1">
      <alignment horizontal="center"/>
    </xf>
    <xf numFmtId="177" fontId="25" fillId="8" borderId="38" xfId="0" applyNumberFormat="1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50" xfId="0" applyFont="1" applyFill="1" applyBorder="1" applyAlignment="1">
      <alignment horizontal="center" vertical="center"/>
    </xf>
    <xf numFmtId="0" fontId="8" fillId="0" borderId="38" xfId="0" applyFont="1" applyBorder="1" applyAlignment="1">
      <alignment horizontal="center"/>
    </xf>
    <xf numFmtId="0" fontId="18" fillId="2" borderId="3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17" fillId="0" borderId="8" xfId="0" applyFont="1" applyBorder="1" applyAlignment="1">
      <alignment horizontal="left" wrapText="1"/>
    </xf>
    <xf numFmtId="0" fontId="17" fillId="0" borderId="0" xfId="0" applyFont="1" applyBorder="1" applyAlignment="1">
      <alignment horizontal="left" wrapText="1"/>
    </xf>
    <xf numFmtId="0" fontId="17" fillId="0" borderId="19" xfId="0" applyFont="1" applyBorder="1" applyAlignment="1">
      <alignment horizontal="left" wrapText="1"/>
    </xf>
    <xf numFmtId="0" fontId="7" fillId="0" borderId="17" xfId="0" quotePrefix="1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20" fontId="17" fillId="0" borderId="8" xfId="0" applyNumberFormat="1" applyFont="1" applyBorder="1" applyAlignment="1">
      <alignment horizontal="left" vertical="center" wrapText="1"/>
    </xf>
    <xf numFmtId="20" fontId="17" fillId="0" borderId="0" xfId="0" applyNumberFormat="1" applyFont="1" applyBorder="1" applyAlignment="1">
      <alignment horizontal="left" vertical="center" wrapText="1"/>
    </xf>
    <xf numFmtId="20" fontId="17" fillId="0" borderId="19" xfId="0" applyNumberFormat="1" applyFont="1" applyBorder="1" applyAlignment="1">
      <alignment horizontal="left" vertical="center" wrapText="1"/>
    </xf>
    <xf numFmtId="20" fontId="17" fillId="0" borderId="8" xfId="0" applyNumberFormat="1" applyFont="1" applyBorder="1" applyAlignment="1">
      <alignment horizontal="left" vertical="center" wrapText="1" indent="1"/>
    </xf>
    <xf numFmtId="20" fontId="17" fillId="0" borderId="0" xfId="0" applyNumberFormat="1" applyFont="1" applyBorder="1" applyAlignment="1">
      <alignment horizontal="left" vertical="center" wrapText="1" indent="1"/>
    </xf>
    <xf numFmtId="20" fontId="17" fillId="0" borderId="19" xfId="0" applyNumberFormat="1" applyFont="1" applyBorder="1" applyAlignment="1">
      <alignment horizontal="left" vertical="center" wrapText="1" indent="1"/>
    </xf>
    <xf numFmtId="20" fontId="13" fillId="0" borderId="8" xfId="0" applyNumberFormat="1" applyFont="1" applyBorder="1" applyAlignment="1">
      <alignment horizontal="left" vertical="center" wrapText="1"/>
    </xf>
    <xf numFmtId="20" fontId="13" fillId="0" borderId="0" xfId="0" applyNumberFormat="1" applyFont="1" applyBorder="1" applyAlignment="1">
      <alignment horizontal="left" vertical="center" wrapText="1"/>
    </xf>
    <xf numFmtId="20" fontId="13" fillId="0" borderId="19" xfId="0" applyNumberFormat="1" applyFont="1" applyBorder="1" applyAlignment="1">
      <alignment horizontal="left" vertical="center" wrapText="1"/>
    </xf>
    <xf numFmtId="20" fontId="14" fillId="0" borderId="8" xfId="0" applyNumberFormat="1" applyFont="1" applyBorder="1" applyAlignment="1">
      <alignment horizontal="left" vertical="center" wrapText="1"/>
    </xf>
    <xf numFmtId="20" fontId="14" fillId="0" borderId="0" xfId="0" applyNumberFormat="1" applyFont="1" applyBorder="1" applyAlignment="1">
      <alignment horizontal="left" vertical="center" wrapText="1"/>
    </xf>
    <xf numFmtId="20" fontId="14" fillId="0" borderId="19" xfId="0" applyNumberFormat="1" applyFont="1" applyBorder="1" applyAlignment="1">
      <alignment horizontal="left" vertical="center" wrapText="1"/>
    </xf>
    <xf numFmtId="20" fontId="15" fillId="0" borderId="8" xfId="0" applyNumberFormat="1" applyFont="1" applyBorder="1" applyAlignment="1">
      <alignment horizontal="left" vertical="center" wrapText="1"/>
    </xf>
    <xf numFmtId="20" fontId="16" fillId="0" borderId="0" xfId="0" applyNumberFormat="1" applyFont="1" applyBorder="1" applyAlignment="1">
      <alignment horizontal="left" vertical="center" wrapText="1"/>
    </xf>
    <xf numFmtId="20" fontId="16" fillId="0" borderId="19" xfId="0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20" fontId="7" fillId="0" borderId="8" xfId="0" applyNumberFormat="1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19" xfId="0" applyFont="1" applyBorder="1" applyAlignment="1">
      <alignment wrapText="1"/>
    </xf>
    <xf numFmtId="0" fontId="7" fillId="2" borderId="10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/>
    </xf>
    <xf numFmtId="176" fontId="7" fillId="0" borderId="4" xfId="0" applyNumberFormat="1" applyFont="1" applyBorder="1" applyAlignment="1">
      <alignment horizontal="center"/>
    </xf>
    <xf numFmtId="177" fontId="7" fillId="0" borderId="3" xfId="0" applyNumberFormat="1" applyFont="1" applyBorder="1" applyAlignment="1">
      <alignment horizontal="center"/>
    </xf>
    <xf numFmtId="177" fontId="7" fillId="0" borderId="4" xfId="0" applyNumberFormat="1" applyFont="1" applyBorder="1" applyAlignment="1">
      <alignment horizontal="center"/>
    </xf>
    <xf numFmtId="177" fontId="7" fillId="3" borderId="3" xfId="0" applyNumberFormat="1" applyFont="1" applyFill="1" applyBorder="1" applyAlignment="1">
      <alignment horizontal="center" vertical="center"/>
    </xf>
    <xf numFmtId="177" fontId="7" fillId="3" borderId="4" xfId="0" applyNumberFormat="1" applyFont="1" applyFill="1" applyBorder="1" applyAlignment="1">
      <alignment horizontal="center" vertical="center"/>
    </xf>
    <xf numFmtId="177" fontId="7" fillId="0" borderId="3" xfId="0" applyNumberFormat="1" applyFont="1" applyBorder="1" applyAlignment="1">
      <alignment horizontal="center" vertical="center"/>
    </xf>
    <xf numFmtId="177" fontId="7" fillId="0" borderId="4" xfId="0" applyNumberFormat="1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20" fontId="16" fillId="0" borderId="8" xfId="0" applyNumberFormat="1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wrapText="1"/>
    </xf>
    <xf numFmtId="0" fontId="16" fillId="0" borderId="0" xfId="0" applyFont="1" applyBorder="1" applyAlignment="1">
      <alignment horizontal="left" wrapText="1"/>
    </xf>
    <xf numFmtId="0" fontId="16" fillId="0" borderId="19" xfId="0" applyFont="1" applyBorder="1" applyAlignment="1">
      <alignment horizontal="left" wrapText="1"/>
    </xf>
    <xf numFmtId="0" fontId="14" fillId="0" borderId="8" xfId="0" applyFont="1" applyBorder="1" applyAlignment="1">
      <alignment horizontal="left"/>
    </xf>
    <xf numFmtId="0" fontId="14" fillId="0" borderId="19" xfId="0" applyFont="1" applyBorder="1" applyAlignment="1">
      <alignment horizontal="left"/>
    </xf>
    <xf numFmtId="0" fontId="20" fillId="0" borderId="19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3" fillId="0" borderId="19" xfId="0" applyFont="1" applyBorder="1" applyAlignment="1">
      <alignment horizontal="left"/>
    </xf>
    <xf numFmtId="0" fontId="20" fillId="0" borderId="8" xfId="0" applyFont="1" applyBorder="1" applyAlignment="1">
      <alignment horizontal="left"/>
    </xf>
    <xf numFmtId="20" fontId="7" fillId="0" borderId="8" xfId="0" applyNumberFormat="1" applyFont="1" applyBorder="1" applyAlignment="1">
      <alignment horizontal="left"/>
    </xf>
    <xf numFmtId="0" fontId="18" fillId="2" borderId="15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2" borderId="1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9" fillId="2" borderId="34" xfId="0" applyFont="1" applyFill="1" applyBorder="1" applyAlignment="1">
      <alignment horizontal="center" vertical="center"/>
    </xf>
    <xf numFmtId="0" fontId="19" fillId="2" borderId="35" xfId="0" applyFont="1" applyFill="1" applyBorder="1" applyAlignment="1">
      <alignment horizontal="center" vertical="center"/>
    </xf>
    <xf numFmtId="178" fontId="18" fillId="5" borderId="6" xfId="4" applyNumberFormat="1" applyFont="1" applyFill="1" applyBorder="1" applyAlignment="1">
      <alignment horizontal="center" vertical="center"/>
    </xf>
    <xf numFmtId="20" fontId="22" fillId="0" borderId="8" xfId="0" quotePrefix="1" applyNumberFormat="1" applyFont="1" applyBorder="1" applyAlignment="1">
      <alignment horizontal="left" vertical="center" wrapText="1" indent="1"/>
    </xf>
    <xf numFmtId="20" fontId="22" fillId="0" borderId="0" xfId="0" applyNumberFormat="1" applyFont="1" applyBorder="1" applyAlignment="1">
      <alignment horizontal="left" vertical="center" wrapText="1" indent="1"/>
    </xf>
    <xf numFmtId="20" fontId="22" fillId="0" borderId="19" xfId="0" applyNumberFormat="1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177" fontId="7" fillId="5" borderId="3" xfId="0" applyNumberFormat="1" applyFont="1" applyFill="1" applyBorder="1" applyAlignment="1">
      <alignment horizontal="center" vertical="center"/>
    </xf>
    <xf numFmtId="177" fontId="7" fillId="5" borderId="4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20" fontId="7" fillId="0" borderId="18" xfId="0" applyNumberFormat="1" applyFont="1" applyBorder="1" applyAlignment="1">
      <alignment horizontal="center" vertical="center" wrapText="1"/>
    </xf>
    <xf numFmtId="20" fontId="7" fillId="0" borderId="16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wrapText="1"/>
    </xf>
    <xf numFmtId="177" fontId="25" fillId="8" borderId="38" xfId="0" applyNumberFormat="1" applyFont="1" applyFill="1" applyBorder="1" applyAlignment="1">
      <alignment horizontal="center" vertical="center"/>
    </xf>
    <xf numFmtId="177" fontId="25" fillId="8" borderId="56" xfId="0" applyNumberFormat="1" applyFont="1" applyFill="1" applyBorder="1" applyAlignment="1">
      <alignment horizontal="center" vertical="center"/>
    </xf>
    <xf numFmtId="0" fontId="29" fillId="0" borderId="52" xfId="0" applyFont="1" applyFill="1" applyBorder="1" applyAlignment="1">
      <alignment horizontal="center" vertical="center" wrapText="1"/>
    </xf>
    <xf numFmtId="0" fontId="29" fillId="0" borderId="33" xfId="0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8" fillId="6" borderId="60" xfId="0" applyFont="1" applyFill="1" applyBorder="1" applyAlignment="1">
      <alignment horizontal="center" vertical="center"/>
    </xf>
    <xf numFmtId="0" fontId="8" fillId="6" borderId="61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176" fontId="7" fillId="0" borderId="38" xfId="0" applyNumberFormat="1" applyFont="1" applyBorder="1" applyAlignment="1">
      <alignment horizontal="center"/>
    </xf>
    <xf numFmtId="176" fontId="7" fillId="0" borderId="56" xfId="0" applyNumberFormat="1" applyFont="1" applyBorder="1" applyAlignment="1">
      <alignment horizontal="center"/>
    </xf>
    <xf numFmtId="177" fontId="7" fillId="0" borderId="38" xfId="0" applyNumberFormat="1" applyFont="1" applyBorder="1" applyAlignment="1">
      <alignment horizontal="center"/>
    </xf>
    <xf numFmtId="177" fontId="7" fillId="0" borderId="56" xfId="0" applyNumberFormat="1" applyFont="1" applyBorder="1" applyAlignment="1">
      <alignment horizontal="center"/>
    </xf>
    <xf numFmtId="0" fontId="8" fillId="0" borderId="60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42" fontId="29" fillId="0" borderId="46" xfId="4" applyFont="1" applyBorder="1" applyAlignment="1">
      <alignment horizontal="center" vertical="center" wrapText="1"/>
    </xf>
    <xf numFmtId="42" fontId="29" fillId="0" borderId="31" xfId="4" applyFont="1" applyBorder="1" applyAlignment="1">
      <alignment horizontal="center" vertical="center" wrapText="1"/>
    </xf>
    <xf numFmtId="0" fontId="29" fillId="0" borderId="53" xfId="0" applyFont="1" applyBorder="1" applyAlignment="1">
      <alignment horizontal="center" vertical="center" wrapText="1"/>
    </xf>
    <xf numFmtId="0" fontId="29" fillId="0" borderId="54" xfId="0" applyFont="1" applyBorder="1" applyAlignment="1">
      <alignment horizontal="center" vertical="center" wrapText="1"/>
    </xf>
    <xf numFmtId="0" fontId="28" fillId="4" borderId="62" xfId="0" applyFont="1" applyFill="1" applyBorder="1" applyAlignment="1">
      <alignment horizontal="center" vertical="center" wrapText="1"/>
    </xf>
    <xf numFmtId="0" fontId="30" fillId="4" borderId="44" xfId="0" applyFont="1" applyFill="1" applyBorder="1" applyAlignment="1">
      <alignment horizontal="center" vertical="center" wrapText="1"/>
    </xf>
    <xf numFmtId="0" fontId="30" fillId="4" borderId="8" xfId="0" applyFont="1" applyFill="1" applyBorder="1" applyAlignment="1">
      <alignment horizontal="center" vertical="center" wrapText="1"/>
    </xf>
    <xf numFmtId="0" fontId="30" fillId="4" borderId="0" xfId="0" applyFont="1" applyFill="1" applyBorder="1" applyAlignment="1">
      <alignment horizontal="center" vertical="center" wrapText="1"/>
    </xf>
    <xf numFmtId="0" fontId="30" fillId="4" borderId="15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20" fontId="30" fillId="0" borderId="63" xfId="0" applyNumberFormat="1" applyFont="1" applyBorder="1" applyAlignment="1">
      <alignment horizontal="center" vertical="center" wrapText="1"/>
    </xf>
    <xf numFmtId="20" fontId="30" fillId="0" borderId="19" xfId="0" applyNumberFormat="1" applyFont="1" applyBorder="1" applyAlignment="1">
      <alignment horizontal="center" vertical="center" wrapText="1"/>
    </xf>
    <xf numFmtId="20" fontId="30" fillId="0" borderId="16" xfId="0" applyNumberFormat="1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8" xfId="0" applyFont="1" applyBorder="1" applyAlignment="1">
      <alignment horizontal="left"/>
    </xf>
    <xf numFmtId="0" fontId="14" fillId="0" borderId="38" xfId="0" applyFont="1" applyBorder="1" applyAlignment="1">
      <alignment horizontal="left"/>
    </xf>
    <xf numFmtId="0" fontId="10" fillId="4" borderId="54" xfId="0" applyFont="1" applyFill="1" applyBorder="1" applyAlignment="1">
      <alignment horizontal="center" vertical="center"/>
    </xf>
    <xf numFmtId="0" fontId="10" fillId="4" borderId="38" xfId="0" applyFont="1" applyFill="1" applyBorder="1" applyAlignment="1">
      <alignment horizontal="center" vertical="center"/>
    </xf>
    <xf numFmtId="0" fontId="10" fillId="4" borderId="53" xfId="0" applyFont="1" applyFill="1" applyBorder="1" applyAlignment="1">
      <alignment horizontal="center" vertical="center"/>
    </xf>
    <xf numFmtId="0" fontId="7" fillId="7" borderId="34" xfId="0" applyFont="1" applyFill="1" applyBorder="1" applyAlignment="1">
      <alignment horizontal="center" vertical="center"/>
    </xf>
    <xf numFmtId="0" fontId="7" fillId="7" borderId="55" xfId="0" applyFont="1" applyFill="1" applyBorder="1" applyAlignment="1">
      <alignment horizontal="center" vertical="center"/>
    </xf>
    <xf numFmtId="0" fontId="7" fillId="7" borderId="35" xfId="0" applyFont="1" applyFill="1" applyBorder="1" applyAlignment="1">
      <alignment horizontal="center" vertical="center"/>
    </xf>
    <xf numFmtId="0" fontId="7" fillId="0" borderId="51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4" borderId="6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177" fontId="25" fillId="0" borderId="51" xfId="0" applyNumberFormat="1" applyFont="1" applyBorder="1" applyAlignment="1">
      <alignment horizontal="center" vertical="center"/>
    </xf>
    <xf numFmtId="177" fontId="25" fillId="0" borderId="39" xfId="0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52" xfId="0" applyFont="1" applyFill="1" applyBorder="1" applyAlignment="1">
      <alignment horizontal="center" vertical="center"/>
    </xf>
    <xf numFmtId="0" fontId="18" fillId="7" borderId="33" xfId="0" applyFont="1" applyFill="1" applyBorder="1" applyAlignment="1">
      <alignment horizontal="center" vertical="center"/>
    </xf>
    <xf numFmtId="0" fontId="18" fillId="7" borderId="54" xfId="0" applyFont="1" applyFill="1" applyBorder="1" applyAlignment="1">
      <alignment horizontal="center" vertical="center"/>
    </xf>
    <xf numFmtId="0" fontId="18" fillId="7" borderId="31" xfId="0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/>
    </xf>
    <xf numFmtId="0" fontId="11" fillId="0" borderId="51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7" fillId="4" borderId="54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10" fillId="4" borderId="51" xfId="0" applyFont="1" applyFill="1" applyBorder="1" applyAlignment="1">
      <alignment horizontal="center" vertical="center"/>
    </xf>
    <xf numFmtId="0" fontId="18" fillId="4" borderId="27" xfId="0" applyFont="1" applyFill="1" applyBorder="1" applyAlignment="1">
      <alignment horizontal="center" vertical="center"/>
    </xf>
    <xf numFmtId="0" fontId="18" fillId="4" borderId="32" xfId="0" applyFont="1" applyFill="1" applyBorder="1" applyAlignment="1">
      <alignment horizontal="center" vertical="center"/>
    </xf>
    <xf numFmtId="0" fontId="26" fillId="0" borderId="38" xfId="0" applyFont="1" applyBorder="1" applyAlignment="1">
      <alignment horizontal="left"/>
    </xf>
    <xf numFmtId="0" fontId="27" fillId="0" borderId="30" xfId="0" applyFont="1" applyBorder="1" applyAlignment="1">
      <alignment horizontal="left"/>
    </xf>
    <xf numFmtId="0" fontId="27" fillId="0" borderId="38" xfId="0" applyFont="1" applyBorder="1" applyAlignment="1">
      <alignment horizontal="left"/>
    </xf>
    <xf numFmtId="0" fontId="7" fillId="0" borderId="51" xfId="0" applyFont="1" applyBorder="1" applyAlignment="1">
      <alignment horizontal="left"/>
    </xf>
    <xf numFmtId="0" fontId="7" fillId="0" borderId="26" xfId="0" applyFont="1" applyBorder="1" applyAlignment="1">
      <alignment horizontal="left"/>
    </xf>
    <xf numFmtId="0" fontId="7" fillId="4" borderId="33" xfId="0" applyFont="1" applyFill="1" applyBorder="1" applyAlignment="1">
      <alignment horizontal="center" vertical="center"/>
    </xf>
    <xf numFmtId="0" fontId="7" fillId="0" borderId="54" xfId="0" applyFont="1" applyBorder="1" applyAlignment="1">
      <alignment horizontal="left"/>
    </xf>
    <xf numFmtId="0" fontId="7" fillId="4" borderId="51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/>
    </xf>
    <xf numFmtId="0" fontId="7" fillId="4" borderId="31" xfId="0" applyFont="1" applyFill="1" applyBorder="1" applyAlignment="1">
      <alignment horizontal="center"/>
    </xf>
    <xf numFmtId="0" fontId="18" fillId="7" borderId="3" xfId="0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horizontal="center" vertical="center"/>
    </xf>
    <xf numFmtId="0" fontId="18" fillId="7" borderId="4" xfId="0" applyFont="1" applyFill="1" applyBorder="1" applyAlignment="1">
      <alignment horizontal="center" vertical="center"/>
    </xf>
    <xf numFmtId="0" fontId="18" fillId="4" borderId="28" xfId="0" applyFont="1" applyFill="1" applyBorder="1" applyAlignment="1">
      <alignment horizontal="center" vertical="center"/>
    </xf>
    <xf numFmtId="0" fontId="18" fillId="4" borderId="45" xfId="0" applyFont="1" applyFill="1" applyBorder="1" applyAlignment="1">
      <alignment horizontal="center" vertical="center"/>
    </xf>
    <xf numFmtId="0" fontId="18" fillId="4" borderId="57" xfId="0" applyFont="1" applyFill="1" applyBorder="1" applyAlignment="1">
      <alignment horizontal="center" vertical="center"/>
    </xf>
    <xf numFmtId="178" fontId="18" fillId="4" borderId="58" xfId="4" applyNumberFormat="1" applyFont="1" applyFill="1" applyBorder="1" applyAlignment="1">
      <alignment horizontal="center" vertical="center"/>
    </xf>
    <xf numFmtId="178" fontId="18" fillId="4" borderId="59" xfId="4" applyNumberFormat="1" applyFont="1" applyFill="1" applyBorder="1" applyAlignment="1">
      <alignment horizontal="center" vertical="center"/>
    </xf>
    <xf numFmtId="0" fontId="7" fillId="0" borderId="31" xfId="0" applyFont="1" applyBorder="1" applyAlignment="1">
      <alignment horizontal="left"/>
    </xf>
    <xf numFmtId="0" fontId="13" fillId="0" borderId="38" xfId="0" applyFont="1" applyBorder="1" applyAlignment="1">
      <alignment horizontal="left" wrapText="1"/>
    </xf>
    <xf numFmtId="0" fontId="13" fillId="0" borderId="30" xfId="0" applyFont="1" applyBorder="1" applyAlignment="1">
      <alignment horizontal="left"/>
    </xf>
    <xf numFmtId="0" fontId="13" fillId="0" borderId="38" xfId="0" applyFont="1" applyBorder="1" applyAlignment="1">
      <alignment horizontal="left"/>
    </xf>
    <xf numFmtId="20" fontId="17" fillId="0" borderId="38" xfId="0" applyNumberFormat="1" applyFont="1" applyBorder="1" applyAlignment="1">
      <alignment horizontal="left" vertical="center" wrapText="1"/>
    </xf>
    <xf numFmtId="20" fontId="17" fillId="0" borderId="30" xfId="0" applyNumberFormat="1" applyFont="1" applyBorder="1" applyAlignment="1">
      <alignment horizontal="left" vertical="center" wrapText="1"/>
    </xf>
    <xf numFmtId="20" fontId="17" fillId="0" borderId="53" xfId="0" applyNumberFormat="1" applyFont="1" applyBorder="1" applyAlignment="1">
      <alignment horizontal="left" vertical="center" wrapText="1"/>
    </xf>
    <xf numFmtId="20" fontId="17" fillId="0" borderId="46" xfId="0" applyNumberFormat="1" applyFont="1" applyBorder="1" applyAlignment="1">
      <alignment horizontal="left" vertical="center" wrapText="1"/>
    </xf>
    <xf numFmtId="0" fontId="7" fillId="0" borderId="53" xfId="0" applyFont="1" applyBorder="1" applyAlignment="1">
      <alignment horizontal="left"/>
    </xf>
    <xf numFmtId="0" fontId="20" fillId="0" borderId="38" xfId="0" applyFont="1" applyBorder="1" applyAlignment="1">
      <alignment horizontal="left"/>
    </xf>
    <xf numFmtId="0" fontId="23" fillId="0" borderId="38" xfId="0" applyFont="1" applyBorder="1" applyAlignment="1">
      <alignment horizontal="left"/>
    </xf>
    <xf numFmtId="0" fontId="23" fillId="0" borderId="30" xfId="0" applyFont="1" applyBorder="1" applyAlignment="1">
      <alignment horizontal="left"/>
    </xf>
    <xf numFmtId="20" fontId="13" fillId="0" borderId="38" xfId="0" applyNumberFormat="1" applyFont="1" applyBorder="1" applyAlignment="1">
      <alignment horizontal="left" vertical="center" wrapText="1"/>
    </xf>
    <xf numFmtId="20" fontId="13" fillId="0" borderId="30" xfId="0" applyNumberFormat="1" applyFont="1" applyBorder="1" applyAlignment="1">
      <alignment horizontal="left" vertical="center" wrapText="1"/>
    </xf>
    <xf numFmtId="0" fontId="7" fillId="0" borderId="53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6" xfId="0" applyFont="1" applyBorder="1" applyAlignment="1">
      <alignment horizontal="center"/>
    </xf>
    <xf numFmtId="20" fontId="7" fillId="0" borderId="54" xfId="0" applyNumberFormat="1" applyFont="1" applyBorder="1" applyAlignment="1">
      <alignment horizontal="left" wrapText="1"/>
    </xf>
    <xf numFmtId="20" fontId="7" fillId="0" borderId="31" xfId="0" applyNumberFormat="1" applyFont="1" applyBorder="1" applyAlignment="1">
      <alignment horizontal="left" wrapText="1"/>
    </xf>
    <xf numFmtId="0" fontId="31" fillId="0" borderId="38" xfId="0" applyFont="1" applyBorder="1" applyAlignment="1">
      <alignment horizontal="left"/>
    </xf>
    <xf numFmtId="0" fontId="31" fillId="0" borderId="30" xfId="0" applyFont="1" applyBorder="1" applyAlignment="1">
      <alignment horizontal="left"/>
    </xf>
    <xf numFmtId="0" fontId="27" fillId="0" borderId="51" xfId="0" applyFont="1" applyBorder="1" applyAlignment="1">
      <alignment horizontal="left"/>
    </xf>
    <xf numFmtId="0" fontId="27" fillId="0" borderId="26" xfId="0" applyFont="1" applyBorder="1" applyAlignment="1">
      <alignment horizontal="left"/>
    </xf>
    <xf numFmtId="0" fontId="30" fillId="0" borderId="63" xfId="0" applyNumberFormat="1" applyFont="1" applyBorder="1" applyAlignment="1">
      <alignment horizontal="center" vertical="center" wrapText="1"/>
    </xf>
    <xf numFmtId="0" fontId="30" fillId="0" borderId="19" xfId="0" applyNumberFormat="1" applyFont="1" applyBorder="1" applyAlignment="1">
      <alignment horizontal="center" vertical="center" wrapText="1"/>
    </xf>
    <xf numFmtId="0" fontId="30" fillId="0" borderId="16" xfId="0" applyNumberFormat="1" applyFont="1" applyBorder="1" applyAlignment="1">
      <alignment horizontal="center" vertical="center" wrapText="1"/>
    </xf>
    <xf numFmtId="0" fontId="7" fillId="7" borderId="67" xfId="0" applyFont="1" applyFill="1" applyBorder="1" applyAlignment="1">
      <alignment horizontal="center" vertical="center"/>
    </xf>
    <xf numFmtId="0" fontId="7" fillId="7" borderId="68" xfId="0" applyFont="1" applyFill="1" applyBorder="1" applyAlignment="1">
      <alignment horizontal="center" vertical="center"/>
    </xf>
    <xf numFmtId="0" fontId="7" fillId="7" borderId="69" xfId="0" applyFont="1" applyFill="1" applyBorder="1" applyAlignment="1">
      <alignment horizontal="center" vertical="center"/>
    </xf>
    <xf numFmtId="0" fontId="7" fillId="4" borderId="50" xfId="0" applyFont="1" applyFill="1" applyBorder="1" applyAlignment="1">
      <alignment horizontal="center" vertical="center"/>
    </xf>
    <xf numFmtId="0" fontId="37" fillId="4" borderId="32" xfId="0" applyFont="1" applyFill="1" applyBorder="1" applyAlignment="1">
      <alignment horizontal="center" vertical="center"/>
    </xf>
    <xf numFmtId="0" fontId="37" fillId="4" borderId="51" xfId="0" applyFont="1" applyFill="1" applyBorder="1" applyAlignment="1">
      <alignment horizontal="center" vertical="center"/>
    </xf>
    <xf numFmtId="0" fontId="37" fillId="4" borderId="51" xfId="0" applyFont="1" applyFill="1" applyBorder="1" applyAlignment="1">
      <alignment horizontal="center"/>
    </xf>
    <xf numFmtId="0" fontId="37" fillId="4" borderId="26" xfId="0" applyFont="1" applyFill="1" applyBorder="1" applyAlignment="1">
      <alignment horizontal="center"/>
    </xf>
    <xf numFmtId="0" fontId="20" fillId="4" borderId="38" xfId="0" applyFont="1" applyFill="1" applyBorder="1" applyAlignment="1">
      <alignment horizontal="center" vertical="center"/>
    </xf>
    <xf numFmtId="0" fontId="8" fillId="0" borderId="38" xfId="0" applyFont="1" applyBorder="1" applyAlignment="1">
      <alignment horizontal="center"/>
    </xf>
    <xf numFmtId="0" fontId="14" fillId="4" borderId="54" xfId="0" applyFont="1" applyFill="1" applyBorder="1" applyAlignment="1">
      <alignment horizontal="center" vertical="center"/>
    </xf>
    <xf numFmtId="0" fontId="20" fillId="4" borderId="54" xfId="0" applyFont="1" applyFill="1" applyBorder="1" applyAlignment="1">
      <alignment horizontal="center" vertical="center"/>
    </xf>
    <xf numFmtId="0" fontId="36" fillId="0" borderId="54" xfId="0" applyFont="1" applyBorder="1" applyAlignment="1">
      <alignment horizontal="center"/>
    </xf>
    <xf numFmtId="20" fontId="35" fillId="0" borderId="38" xfId="0" applyNumberFormat="1" applyFont="1" applyBorder="1" applyAlignment="1">
      <alignment horizontal="left" vertical="center" wrapText="1"/>
    </xf>
    <xf numFmtId="20" fontId="35" fillId="0" borderId="30" xfId="0" applyNumberFormat="1" applyFont="1" applyBorder="1" applyAlignment="1">
      <alignment horizontal="left" vertical="center" wrapText="1"/>
    </xf>
    <xf numFmtId="20" fontId="7" fillId="0" borderId="70" xfId="0" applyNumberFormat="1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56" xfId="0" applyFont="1" applyBorder="1" applyAlignment="1">
      <alignment horizontal="center"/>
    </xf>
    <xf numFmtId="0" fontId="7" fillId="0" borderId="71" xfId="0" applyFont="1" applyBorder="1" applyAlignment="1">
      <alignment horizontal="center"/>
    </xf>
    <xf numFmtId="20" fontId="13" fillId="0" borderId="56" xfId="0" applyNumberFormat="1" applyFont="1" applyBorder="1" applyAlignment="1">
      <alignment horizontal="left" vertical="center" wrapText="1"/>
    </xf>
    <xf numFmtId="20" fontId="13" fillId="0" borderId="72" xfId="0" applyNumberFormat="1" applyFont="1" applyBorder="1" applyAlignment="1">
      <alignment horizontal="left" vertical="center" wrapText="1"/>
    </xf>
    <xf numFmtId="0" fontId="1" fillId="0" borderId="0" xfId="0" applyFont="1" applyBorder="1"/>
    <xf numFmtId="0" fontId="23" fillId="0" borderId="0" xfId="0" applyFont="1" applyBorder="1" applyAlignment="1">
      <alignment vertical="center"/>
    </xf>
  </cellXfs>
  <cellStyles count="5">
    <cellStyle name="백분율" xfId="2" builtinId="5"/>
    <cellStyle name="쉼표 [0]" xfId="1" builtinId="6"/>
    <cellStyle name="통화 [0]" xfId="4" builtinId="7"/>
    <cellStyle name="표준" xfId="0" builtinId="0"/>
    <cellStyle name="표준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118506</xdr:colOff>
      <xdr:row>35</xdr:row>
      <xdr:rowOff>180975</xdr:rowOff>
    </xdr:from>
    <xdr:to>
      <xdr:col>9</xdr:col>
      <xdr:colOff>47625</xdr:colOff>
      <xdr:row>51</xdr:row>
      <xdr:rowOff>166369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6687" r="-329"/>
        <a:stretch>
          <a:fillRect/>
        </a:stretch>
      </xdr:blipFill>
      <xdr:spPr bwMode="auto">
        <a:xfrm>
          <a:off x="12567681" y="9020175"/>
          <a:ext cx="2900919" cy="351916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66675</xdr:colOff>
      <xdr:row>34</xdr:row>
      <xdr:rowOff>190500</xdr:rowOff>
    </xdr:from>
    <xdr:to>
      <xdr:col>8</xdr:col>
      <xdr:colOff>986394</xdr:colOff>
      <xdr:row>50</xdr:row>
      <xdr:rowOff>175894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6687" r="-329"/>
        <a:stretch>
          <a:fillRect/>
        </a:stretch>
      </xdr:blipFill>
      <xdr:spPr bwMode="auto">
        <a:xfrm>
          <a:off x="12515850" y="8810625"/>
          <a:ext cx="2900919" cy="351916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47032</xdr:colOff>
      <xdr:row>42</xdr:row>
      <xdr:rowOff>27980</xdr:rowOff>
    </xdr:from>
    <xdr:to>
      <xdr:col>8</xdr:col>
      <xdr:colOff>724496</xdr:colOff>
      <xdr:row>53</xdr:row>
      <xdr:rowOff>189903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6200000">
          <a:off x="12630152" y="10447735"/>
          <a:ext cx="2619373" cy="265866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topLeftCell="A28" workbookViewId="0">
      <selection activeCell="C18" sqref="C18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1" customWidth="1"/>
  </cols>
  <sheetData>
    <row r="1" spans="1:9" ht="36" customHeight="1">
      <c r="A1" s="266" t="s">
        <v>0</v>
      </c>
      <c r="B1" s="266"/>
      <c r="C1" s="266"/>
      <c r="D1" s="266"/>
      <c r="E1" s="266"/>
      <c r="F1" s="266"/>
      <c r="G1" s="266"/>
    </row>
    <row r="2" spans="1:9" ht="20.100000000000001" customHeight="1">
      <c r="A2" s="1" t="s">
        <v>1</v>
      </c>
      <c r="B2" s="267" t="s">
        <v>40</v>
      </c>
      <c r="C2" s="268"/>
      <c r="D2" s="2" t="s">
        <v>2</v>
      </c>
      <c r="E2" s="2"/>
      <c r="F2" s="3" t="s">
        <v>3</v>
      </c>
      <c r="G2" s="4"/>
    </row>
    <row r="3" spans="1:9" ht="24" customHeight="1">
      <c r="A3" s="269" t="s">
        <v>4</v>
      </c>
      <c r="B3" s="216"/>
      <c r="C3" s="270"/>
      <c r="D3" s="271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73">
        <f>68000+16500+62000+97500+88000+94000+48000</f>
        <v>474000</v>
      </c>
      <c r="C4" s="274"/>
      <c r="D4" s="272"/>
      <c r="E4" s="7"/>
      <c r="F4" s="8"/>
      <c r="G4" s="9"/>
    </row>
    <row r="5" spans="1:9" ht="23.1" customHeight="1">
      <c r="A5" s="1" t="s">
        <v>10</v>
      </c>
      <c r="B5" s="275">
        <f>B6-B4</f>
        <v>250500</v>
      </c>
      <c r="C5" s="276"/>
      <c r="D5" s="272"/>
      <c r="E5" s="7"/>
      <c r="F5" s="8"/>
      <c r="G5" s="9"/>
    </row>
    <row r="6" spans="1:9" ht="21.95" customHeight="1">
      <c r="A6" s="1" t="s">
        <v>11</v>
      </c>
      <c r="B6" s="277">
        <v>724500</v>
      </c>
      <c r="C6" s="278"/>
      <c r="D6" s="272"/>
      <c r="E6" s="7"/>
      <c r="F6" s="8"/>
      <c r="G6" s="9"/>
    </row>
    <row r="7" spans="1:9" ht="20.25" customHeight="1">
      <c r="A7" s="10" t="s">
        <v>12</v>
      </c>
      <c r="B7" s="11">
        <v>724500</v>
      </c>
      <c r="C7" s="12">
        <f>B7/B8</f>
        <v>1.4489999999999999E-2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279">
        <v>50000000</v>
      </c>
      <c r="C8" s="280"/>
      <c r="G8" s="17"/>
    </row>
    <row r="9" spans="1:9" ht="27.95" customHeight="1">
      <c r="A9" s="269" t="s">
        <v>14</v>
      </c>
      <c r="B9" s="216"/>
      <c r="C9" s="270"/>
      <c r="D9" s="18"/>
      <c r="E9" s="19"/>
      <c r="F9" s="19"/>
      <c r="G9" s="20"/>
    </row>
    <row r="10" spans="1:9" ht="17.100000000000001" customHeight="1">
      <c r="A10" s="281" t="s">
        <v>15</v>
      </c>
      <c r="B10" s="21" t="s">
        <v>16</v>
      </c>
      <c r="C10" s="21" t="s">
        <v>17</v>
      </c>
      <c r="D10" s="202" t="s">
        <v>18</v>
      </c>
      <c r="E10" s="21" t="s">
        <v>16</v>
      </c>
      <c r="F10" s="21" t="s">
        <v>17</v>
      </c>
      <c r="G10" s="22"/>
    </row>
    <row r="11" spans="1:9" ht="20.100000000000001" customHeight="1">
      <c r="A11" s="282"/>
      <c r="B11" s="23" t="s">
        <v>19</v>
      </c>
      <c r="C11" s="23">
        <v>7</v>
      </c>
      <c r="D11" s="203"/>
      <c r="E11" s="24"/>
      <c r="F11" s="23"/>
      <c r="G11" s="25"/>
    </row>
    <row r="12" spans="1:9" ht="18" customHeight="1">
      <c r="A12" s="282"/>
      <c r="B12" s="23" t="s">
        <v>20</v>
      </c>
      <c r="C12" s="23">
        <v>4</v>
      </c>
      <c r="D12" s="203"/>
      <c r="E12" s="24"/>
      <c r="F12" s="23"/>
      <c r="G12" s="25"/>
    </row>
    <row r="13" spans="1:9" ht="17.100000000000001" customHeight="1">
      <c r="A13" s="283"/>
      <c r="B13" s="23" t="s">
        <v>41</v>
      </c>
      <c r="C13" s="44">
        <v>4</v>
      </c>
      <c r="D13" s="204"/>
      <c r="E13" s="26"/>
      <c r="F13" s="27"/>
      <c r="G13" s="25"/>
    </row>
    <row r="14" spans="1:9" ht="27.95" customHeight="1">
      <c r="A14" s="269" t="s">
        <v>21</v>
      </c>
      <c r="B14" s="216"/>
      <c r="C14" s="216"/>
      <c r="D14" s="216"/>
      <c r="E14" s="216"/>
      <c r="F14" s="216"/>
      <c r="G14" s="270"/>
    </row>
    <row r="15" spans="1:9" ht="18.95" customHeight="1">
      <c r="A15" s="28"/>
      <c r="B15" s="21" t="s">
        <v>22</v>
      </c>
      <c r="C15" s="21" t="s">
        <v>23</v>
      </c>
      <c r="D15" s="21" t="s">
        <v>24</v>
      </c>
      <c r="E15" s="263"/>
      <c r="F15" s="264"/>
      <c r="G15" s="265"/>
    </row>
    <row r="16" spans="1:9" ht="18.95" customHeight="1">
      <c r="A16" s="217" t="s">
        <v>25</v>
      </c>
      <c r="B16" s="29"/>
      <c r="C16" s="29"/>
      <c r="D16" s="23"/>
      <c r="E16" s="253"/>
      <c r="F16" s="254"/>
      <c r="G16" s="255"/>
    </row>
    <row r="17" spans="1:7">
      <c r="A17" s="218"/>
      <c r="B17" s="29"/>
      <c r="C17" s="23"/>
      <c r="D17" s="23"/>
      <c r="E17" s="253"/>
      <c r="F17" s="254"/>
      <c r="G17" s="255"/>
    </row>
    <row r="18" spans="1:7">
      <c r="A18" s="218"/>
      <c r="B18" s="29"/>
      <c r="C18" s="29"/>
      <c r="D18" s="23"/>
      <c r="E18" s="253"/>
      <c r="F18" s="254"/>
      <c r="G18" s="255"/>
    </row>
    <row r="19" spans="1:7">
      <c r="A19" s="218"/>
      <c r="B19" s="29"/>
      <c r="C19" s="23"/>
      <c r="D19" s="23"/>
      <c r="E19" s="253"/>
      <c r="F19" s="254"/>
      <c r="G19" s="255"/>
    </row>
    <row r="20" spans="1:7">
      <c r="A20" s="218"/>
      <c r="B20" s="29"/>
      <c r="C20" s="23"/>
      <c r="D20" s="23"/>
      <c r="E20" s="253"/>
      <c r="F20" s="254"/>
      <c r="G20" s="255"/>
    </row>
    <row r="21" spans="1:7">
      <c r="A21" s="218"/>
      <c r="B21" s="29"/>
      <c r="C21" s="23"/>
      <c r="D21" s="23"/>
      <c r="E21" s="253"/>
      <c r="F21" s="254"/>
      <c r="G21" s="255"/>
    </row>
    <row r="22" spans="1:7" ht="18" thickBot="1">
      <c r="A22" s="259"/>
      <c r="B22" s="30"/>
      <c r="C22" s="31"/>
      <c r="D22" s="31"/>
      <c r="E22" s="260"/>
      <c r="F22" s="261"/>
      <c r="G22" s="262"/>
    </row>
    <row r="23" spans="1:7" ht="18" thickBot="1">
      <c r="A23" s="218" t="s">
        <v>26</v>
      </c>
      <c r="B23" s="30">
        <v>0.25</v>
      </c>
      <c r="C23" s="31" t="s">
        <v>42</v>
      </c>
      <c r="D23" s="31">
        <v>2</v>
      </c>
      <c r="E23" s="235" t="s">
        <v>43</v>
      </c>
      <c r="F23" s="236"/>
      <c r="G23" s="237"/>
    </row>
    <row r="24" spans="1:7">
      <c r="A24" s="218"/>
      <c r="B24" s="32">
        <v>0.25</v>
      </c>
      <c r="C24" s="23" t="s">
        <v>44</v>
      </c>
      <c r="D24" s="23">
        <v>2</v>
      </c>
      <c r="E24" s="253" t="s">
        <v>45</v>
      </c>
      <c r="F24" s="254"/>
      <c r="G24" s="255"/>
    </row>
    <row r="25" spans="1:7">
      <c r="A25" s="218"/>
      <c r="B25" s="29"/>
      <c r="C25" s="23"/>
      <c r="D25" s="23"/>
      <c r="E25" s="253"/>
      <c r="F25" s="254"/>
      <c r="G25" s="255"/>
    </row>
    <row r="26" spans="1:7">
      <c r="A26" s="218"/>
      <c r="B26" s="29"/>
      <c r="C26" s="23"/>
      <c r="D26" s="23"/>
      <c r="E26" s="253"/>
      <c r="F26" s="254"/>
      <c r="G26" s="255"/>
    </row>
    <row r="27" spans="1:7">
      <c r="A27" s="218"/>
      <c r="B27" s="29"/>
      <c r="C27" s="33"/>
      <c r="D27" s="23"/>
      <c r="E27" s="253"/>
      <c r="F27" s="254"/>
      <c r="G27" s="255"/>
    </row>
    <row r="28" spans="1:7">
      <c r="A28" s="218"/>
      <c r="B28" s="29"/>
      <c r="C28" s="23"/>
      <c r="D28" s="23"/>
      <c r="E28" s="253"/>
      <c r="F28" s="254"/>
      <c r="G28" s="255"/>
    </row>
    <row r="29" spans="1:7">
      <c r="A29" s="218"/>
      <c r="B29" s="29"/>
      <c r="C29" s="29"/>
      <c r="D29" s="23"/>
      <c r="E29" s="235"/>
      <c r="F29" s="236"/>
      <c r="G29" s="237"/>
    </row>
    <row r="30" spans="1:7">
      <c r="A30" s="218"/>
      <c r="B30" s="29"/>
      <c r="C30" s="23"/>
      <c r="D30" s="23"/>
      <c r="E30" s="253"/>
      <c r="F30" s="254"/>
      <c r="G30" s="255"/>
    </row>
    <row r="31" spans="1:7">
      <c r="A31" s="218"/>
      <c r="B31" s="29"/>
      <c r="C31" s="23"/>
      <c r="D31" s="23"/>
      <c r="E31" s="253"/>
      <c r="F31" s="254"/>
      <c r="G31" s="255"/>
    </row>
    <row r="32" spans="1:7">
      <c r="A32" s="218"/>
      <c r="B32" s="29"/>
      <c r="C32" s="23"/>
      <c r="D32" s="23"/>
      <c r="E32" s="253"/>
      <c r="F32" s="254"/>
      <c r="G32" s="255"/>
    </row>
    <row r="33" spans="1:9">
      <c r="A33" s="218"/>
      <c r="B33" s="29"/>
      <c r="C33" s="23"/>
      <c r="D33" s="23"/>
      <c r="E33" s="253"/>
      <c r="F33" s="254"/>
      <c r="G33" s="255"/>
    </row>
    <row r="34" spans="1:9">
      <c r="A34" s="218"/>
      <c r="B34" s="29"/>
      <c r="C34" s="23"/>
      <c r="D34" s="23"/>
      <c r="E34" s="253"/>
      <c r="F34" s="254"/>
      <c r="G34" s="255"/>
    </row>
    <row r="35" spans="1:9">
      <c r="A35" s="218"/>
      <c r="B35" s="29"/>
      <c r="C35" s="23"/>
      <c r="D35" s="23"/>
      <c r="E35" s="253"/>
      <c r="F35" s="254"/>
      <c r="G35" s="255"/>
    </row>
    <row r="36" spans="1:9">
      <c r="A36" s="216" t="s">
        <v>27</v>
      </c>
      <c r="B36" s="216"/>
      <c r="C36" s="216"/>
      <c r="D36" s="216"/>
      <c r="E36" s="216"/>
      <c r="F36" s="216"/>
      <c r="G36" s="216"/>
    </row>
    <row r="37" spans="1:9">
      <c r="A37" s="217" t="s">
        <v>28</v>
      </c>
      <c r="B37" s="220"/>
      <c r="C37" s="222"/>
      <c r="D37" s="217" t="s">
        <v>29</v>
      </c>
      <c r="E37" s="256" t="s">
        <v>30</v>
      </c>
      <c r="F37" s="257"/>
      <c r="G37" s="258"/>
    </row>
    <row r="38" spans="1:9" ht="25.5" customHeight="1">
      <c r="A38" s="218"/>
      <c r="B38" s="223"/>
      <c r="C38" s="224"/>
      <c r="D38" s="218"/>
      <c r="E38" s="244" t="s">
        <v>46</v>
      </c>
      <c r="F38" s="245"/>
      <c r="G38" s="246"/>
    </row>
    <row r="39" spans="1:9" ht="18" customHeight="1">
      <c r="A39" s="218"/>
      <c r="B39" s="223"/>
      <c r="C39" s="224"/>
      <c r="D39" s="218"/>
      <c r="E39" s="244" t="s">
        <v>47</v>
      </c>
      <c r="F39" s="245"/>
      <c r="G39" s="246"/>
    </row>
    <row r="40" spans="1:9" ht="18" customHeight="1">
      <c r="A40" s="218"/>
      <c r="B40" s="223"/>
      <c r="C40" s="224"/>
      <c r="D40" s="218"/>
      <c r="E40" s="247"/>
      <c r="F40" s="248"/>
      <c r="G40" s="249"/>
    </row>
    <row r="41" spans="1:9" ht="17.25" customHeight="1">
      <c r="A41" s="218"/>
      <c r="B41" s="223"/>
      <c r="C41" s="224"/>
      <c r="D41" s="218"/>
      <c r="E41" s="250" t="s">
        <v>48</v>
      </c>
      <c r="F41" s="251"/>
      <c r="G41" s="252"/>
    </row>
    <row r="42" spans="1:9" ht="17.25" customHeight="1">
      <c r="A42" s="218"/>
      <c r="B42" s="223"/>
      <c r="C42" s="224"/>
      <c r="D42" s="218"/>
      <c r="E42" s="238" t="s">
        <v>49</v>
      </c>
      <c r="F42" s="239"/>
      <c r="G42" s="240"/>
      <c r="I42" s="34"/>
    </row>
    <row r="43" spans="1:9" ht="18" customHeight="1">
      <c r="A43" s="218"/>
      <c r="B43" s="223"/>
      <c r="C43" s="224"/>
      <c r="D43" s="218"/>
      <c r="E43" s="241" t="s">
        <v>50</v>
      </c>
      <c r="F43" s="242"/>
      <c r="G43" s="243"/>
    </row>
    <row r="44" spans="1:9" ht="18" customHeight="1">
      <c r="A44" s="218"/>
      <c r="B44" s="223"/>
      <c r="C44" s="224"/>
      <c r="D44" s="218"/>
      <c r="E44" s="241"/>
      <c r="F44" s="242"/>
      <c r="G44" s="243"/>
    </row>
    <row r="45" spans="1:9">
      <c r="A45" s="219"/>
      <c r="B45" s="226"/>
      <c r="C45" s="228"/>
      <c r="D45" s="219"/>
      <c r="E45" s="229"/>
      <c r="F45" s="230"/>
      <c r="G45" s="231"/>
    </row>
    <row r="46" spans="1:9">
      <c r="A46" s="216" t="s">
        <v>31</v>
      </c>
      <c r="B46" s="216"/>
      <c r="C46" s="216"/>
      <c r="D46" s="216"/>
      <c r="E46" s="216"/>
      <c r="F46" s="216"/>
      <c r="G46" s="216"/>
    </row>
    <row r="47" spans="1:9">
      <c r="A47" s="217" t="s">
        <v>28</v>
      </c>
      <c r="B47" s="220" t="s">
        <v>32</v>
      </c>
      <c r="C47" s="222"/>
      <c r="D47" s="217" t="s">
        <v>29</v>
      </c>
      <c r="E47" s="232"/>
      <c r="F47" s="233"/>
      <c r="G47" s="234"/>
    </row>
    <row r="48" spans="1:9">
      <c r="A48" s="219"/>
      <c r="B48" s="226" t="s">
        <v>32</v>
      </c>
      <c r="C48" s="228"/>
      <c r="D48" s="219"/>
      <c r="E48" s="235"/>
      <c r="F48" s="236"/>
      <c r="G48" s="237"/>
    </row>
    <row r="49" spans="1:8">
      <c r="A49" s="216" t="s">
        <v>33</v>
      </c>
      <c r="B49" s="216"/>
      <c r="C49" s="216"/>
      <c r="D49" s="216"/>
      <c r="E49" s="216"/>
      <c r="F49" s="216"/>
      <c r="G49" s="216"/>
    </row>
    <row r="50" spans="1:8">
      <c r="A50" s="217" t="s">
        <v>28</v>
      </c>
      <c r="B50" s="220"/>
      <c r="C50" s="221"/>
      <c r="D50" s="222"/>
      <c r="E50" s="217" t="s">
        <v>34</v>
      </c>
      <c r="F50" s="223" t="s">
        <v>51</v>
      </c>
      <c r="G50" s="224"/>
      <c r="H50" s="35"/>
    </row>
    <row r="51" spans="1:8">
      <c r="A51" s="218"/>
      <c r="B51" s="223"/>
      <c r="C51" s="225"/>
      <c r="D51" s="224"/>
      <c r="E51" s="218"/>
      <c r="F51" s="223" t="s">
        <v>52</v>
      </c>
      <c r="G51" s="224"/>
      <c r="H51" s="36"/>
    </row>
    <row r="52" spans="1:8">
      <c r="A52" s="218"/>
      <c r="B52" s="223"/>
      <c r="C52" s="225"/>
      <c r="D52" s="224"/>
      <c r="E52" s="218"/>
      <c r="F52" s="223"/>
      <c r="G52" s="224"/>
    </row>
    <row r="53" spans="1:8">
      <c r="A53" s="218"/>
      <c r="B53" s="223"/>
      <c r="C53" s="225"/>
      <c r="D53" s="224"/>
      <c r="E53" s="218"/>
      <c r="F53" s="223"/>
      <c r="G53" s="224"/>
    </row>
    <row r="54" spans="1:8">
      <c r="A54" s="218"/>
      <c r="B54" s="223" t="s">
        <v>32</v>
      </c>
      <c r="C54" s="225"/>
      <c r="D54" s="224"/>
      <c r="E54" s="218"/>
      <c r="F54" s="223"/>
      <c r="G54" s="224"/>
    </row>
    <row r="55" spans="1:8">
      <c r="A55" s="219"/>
      <c r="B55" s="226"/>
      <c r="C55" s="227"/>
      <c r="D55" s="228"/>
      <c r="E55" s="219"/>
      <c r="F55" s="223"/>
      <c r="G55" s="224"/>
    </row>
    <row r="56" spans="1:8">
      <c r="A56" s="192" t="s">
        <v>35</v>
      </c>
      <c r="B56" s="193"/>
      <c r="C56" s="37" t="s">
        <v>36</v>
      </c>
      <c r="D56" s="38">
        <f>B58+E58</f>
        <v>0</v>
      </c>
      <c r="E56" s="39"/>
      <c r="F56" s="194"/>
      <c r="G56" s="194"/>
    </row>
    <row r="57" spans="1:8">
      <c r="A57" s="199" t="s">
        <v>28</v>
      </c>
      <c r="B57" s="40" t="s">
        <v>37</v>
      </c>
      <c r="C57" s="40" t="s">
        <v>38</v>
      </c>
      <c r="D57" s="202" t="s">
        <v>34</v>
      </c>
      <c r="E57" s="40" t="s">
        <v>37</v>
      </c>
      <c r="F57" s="205" t="s">
        <v>38</v>
      </c>
      <c r="G57" s="206"/>
    </row>
    <row r="58" spans="1:8">
      <c r="A58" s="200"/>
      <c r="B58" s="207"/>
      <c r="C58" s="207"/>
      <c r="D58" s="203"/>
      <c r="E58" s="207"/>
      <c r="F58" s="210"/>
      <c r="G58" s="211"/>
    </row>
    <row r="59" spans="1:8">
      <c r="A59" s="200"/>
      <c r="B59" s="208"/>
      <c r="C59" s="208"/>
      <c r="D59" s="203"/>
      <c r="E59" s="208"/>
      <c r="F59" s="212"/>
      <c r="G59" s="213"/>
    </row>
    <row r="60" spans="1:8">
      <c r="A60" s="201"/>
      <c r="B60" s="209"/>
      <c r="C60" s="209"/>
      <c r="D60" s="204"/>
      <c r="E60" s="209"/>
      <c r="F60" s="214"/>
      <c r="G60" s="215"/>
    </row>
    <row r="61" spans="1:8">
      <c r="A61" s="195" t="s">
        <v>39</v>
      </c>
      <c r="B61" s="195"/>
      <c r="C61" s="195"/>
      <c r="D61" s="195"/>
      <c r="E61" s="195"/>
      <c r="F61" s="195"/>
      <c r="G61" s="195"/>
    </row>
    <row r="62" spans="1:8">
      <c r="A62" s="196"/>
      <c r="B62" s="197"/>
      <c r="C62" s="197"/>
      <c r="D62" s="197"/>
      <c r="E62" s="197"/>
      <c r="F62" s="197"/>
      <c r="G62" s="198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9"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1:C41"/>
    <mergeCell ref="E41:G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38:G38"/>
    <mergeCell ref="B39:C39"/>
    <mergeCell ref="E39:G39"/>
    <mergeCell ref="B40:C40"/>
    <mergeCell ref="E40:G40"/>
    <mergeCell ref="B42:C42"/>
    <mergeCell ref="E42:G42"/>
    <mergeCell ref="B43:C43"/>
    <mergeCell ref="E43:G43"/>
    <mergeCell ref="B44:C44"/>
    <mergeCell ref="E44:G44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F55:G55"/>
    <mergeCell ref="A56:B56"/>
    <mergeCell ref="F56:G56"/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topLeftCell="A28" workbookViewId="0">
      <selection activeCell="B7" sqref="B7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1" customWidth="1"/>
  </cols>
  <sheetData>
    <row r="1" spans="1:9" ht="36" customHeight="1">
      <c r="A1" s="266" t="s">
        <v>0</v>
      </c>
      <c r="B1" s="266"/>
      <c r="C1" s="266"/>
      <c r="D1" s="266"/>
      <c r="E1" s="266"/>
      <c r="F1" s="266"/>
      <c r="G1" s="266"/>
    </row>
    <row r="2" spans="1:9" ht="20.100000000000001" customHeight="1">
      <c r="A2" s="1" t="s">
        <v>1</v>
      </c>
      <c r="B2" s="267" t="s">
        <v>183</v>
      </c>
      <c r="C2" s="268"/>
      <c r="D2" s="2" t="s">
        <v>2</v>
      </c>
      <c r="E2" s="2"/>
      <c r="F2" s="3" t="s">
        <v>3</v>
      </c>
      <c r="G2" s="4"/>
    </row>
    <row r="3" spans="1:9" ht="24" customHeight="1">
      <c r="A3" s="269" t="s">
        <v>4</v>
      </c>
      <c r="B3" s="216"/>
      <c r="C3" s="270"/>
      <c r="D3" s="271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73">
        <v>942500</v>
      </c>
      <c r="C4" s="274"/>
      <c r="D4" s="272"/>
      <c r="E4" s="7"/>
      <c r="F4" s="8"/>
      <c r="G4" s="9"/>
    </row>
    <row r="5" spans="1:9" ht="23.1" customHeight="1">
      <c r="A5" s="1" t="s">
        <v>10</v>
      </c>
      <c r="B5" s="275">
        <f>B6-B4</f>
        <v>2896600</v>
      </c>
      <c r="C5" s="276"/>
      <c r="D5" s="272"/>
      <c r="E5" s="7"/>
      <c r="F5" s="8"/>
      <c r="G5" s="9"/>
    </row>
    <row r="6" spans="1:9" ht="21.95" customHeight="1">
      <c r="A6" s="1" t="s">
        <v>11</v>
      </c>
      <c r="B6" s="277">
        <v>3839100</v>
      </c>
      <c r="C6" s="278"/>
      <c r="D6" s="272"/>
      <c r="E6" s="7"/>
      <c r="F6" s="8"/>
      <c r="G6" s="9"/>
    </row>
    <row r="7" spans="1:9" ht="20.25" customHeight="1">
      <c r="A7" s="10" t="s">
        <v>12</v>
      </c>
      <c r="B7" s="11">
        <f>B6+'7.10'!B7</f>
        <v>21091300</v>
      </c>
      <c r="C7" s="12">
        <f>B7/B8</f>
        <v>0.42182599999999998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279">
        <v>50000000</v>
      </c>
      <c r="C8" s="280"/>
      <c r="G8" s="17"/>
    </row>
    <row r="9" spans="1:9" ht="27.95" customHeight="1">
      <c r="A9" s="269" t="s">
        <v>14</v>
      </c>
      <c r="B9" s="216"/>
      <c r="C9" s="270"/>
      <c r="D9" s="18"/>
      <c r="E9" s="19"/>
      <c r="F9" s="19"/>
      <c r="G9" s="20"/>
    </row>
    <row r="10" spans="1:9" ht="17.100000000000001" customHeight="1">
      <c r="A10" s="281" t="s">
        <v>15</v>
      </c>
      <c r="B10" s="21" t="s">
        <v>16</v>
      </c>
      <c r="C10" s="21" t="s">
        <v>17</v>
      </c>
      <c r="D10" s="202" t="s">
        <v>18</v>
      </c>
      <c r="E10" s="21" t="s">
        <v>16</v>
      </c>
      <c r="F10" s="21" t="s">
        <v>17</v>
      </c>
      <c r="G10" s="22"/>
    </row>
    <row r="11" spans="1:9" ht="20.100000000000001" customHeight="1">
      <c r="A11" s="282"/>
      <c r="B11" s="23" t="s">
        <v>138</v>
      </c>
      <c r="C11" s="43">
        <v>14</v>
      </c>
      <c r="D11" s="203"/>
      <c r="E11" s="24"/>
      <c r="F11" s="23"/>
      <c r="G11" s="25"/>
    </row>
    <row r="12" spans="1:9" ht="18" customHeight="1">
      <c r="A12" s="282"/>
      <c r="B12" s="23" t="s">
        <v>166</v>
      </c>
      <c r="C12" s="43">
        <v>13</v>
      </c>
      <c r="D12" s="203"/>
      <c r="E12" s="24"/>
      <c r="F12" s="23"/>
      <c r="G12" s="25"/>
    </row>
    <row r="13" spans="1:9" ht="17.100000000000001" customHeight="1">
      <c r="A13" s="283"/>
      <c r="B13" s="23" t="s">
        <v>167</v>
      </c>
      <c r="C13" s="51">
        <v>0.15</v>
      </c>
      <c r="D13" s="204"/>
      <c r="E13" s="26"/>
      <c r="F13" s="27"/>
      <c r="G13" s="25"/>
    </row>
    <row r="14" spans="1:9" ht="27.95" customHeight="1">
      <c r="A14" s="269" t="s">
        <v>21</v>
      </c>
      <c r="B14" s="216"/>
      <c r="C14" s="216"/>
      <c r="D14" s="216"/>
      <c r="E14" s="216"/>
      <c r="F14" s="216"/>
      <c r="G14" s="270"/>
    </row>
    <row r="15" spans="1:9" ht="18.95" customHeight="1">
      <c r="A15" s="28"/>
      <c r="B15" s="21" t="s">
        <v>22</v>
      </c>
      <c r="C15" s="21" t="s">
        <v>23</v>
      </c>
      <c r="D15" s="21" t="s">
        <v>24</v>
      </c>
      <c r="E15" s="263" t="s">
        <v>165</v>
      </c>
      <c r="F15" s="264"/>
      <c r="G15" s="265"/>
    </row>
    <row r="16" spans="1:9" ht="18.95" customHeight="1">
      <c r="A16" s="217" t="s">
        <v>25</v>
      </c>
      <c r="B16" s="29">
        <v>0.41666666666666669</v>
      </c>
      <c r="C16" s="29" t="s">
        <v>168</v>
      </c>
      <c r="D16" s="23">
        <v>31</v>
      </c>
      <c r="E16" s="253" t="s">
        <v>169</v>
      </c>
      <c r="F16" s="254"/>
      <c r="G16" s="255"/>
    </row>
    <row r="17" spans="1:7">
      <c r="A17" s="218"/>
      <c r="B17" s="29"/>
      <c r="C17" s="23"/>
      <c r="D17" s="23"/>
      <c r="E17" s="253"/>
      <c r="F17" s="254"/>
      <c r="G17" s="255"/>
    </row>
    <row r="18" spans="1:7">
      <c r="A18" s="218"/>
      <c r="B18" s="29"/>
      <c r="C18" s="29"/>
      <c r="D18" s="23"/>
      <c r="E18" s="253"/>
      <c r="F18" s="254"/>
      <c r="G18" s="255"/>
    </row>
    <row r="19" spans="1:7">
      <c r="A19" s="218"/>
      <c r="B19" s="29"/>
      <c r="C19" s="23"/>
      <c r="D19" s="23"/>
      <c r="E19" s="253"/>
      <c r="F19" s="254"/>
      <c r="G19" s="255"/>
    </row>
    <row r="20" spans="1:7">
      <c r="A20" s="218"/>
      <c r="B20" s="29"/>
      <c r="C20" s="23"/>
      <c r="D20" s="23"/>
      <c r="E20" s="253"/>
      <c r="F20" s="254"/>
      <c r="G20" s="255"/>
    </row>
    <row r="21" spans="1:7">
      <c r="A21" s="218"/>
      <c r="B21" s="29"/>
      <c r="C21" s="23"/>
      <c r="D21" s="23"/>
      <c r="E21" s="253"/>
      <c r="F21" s="254"/>
      <c r="G21" s="255"/>
    </row>
    <row r="22" spans="1:7" ht="18" thickBot="1">
      <c r="A22" s="259"/>
      <c r="B22" s="30"/>
      <c r="C22" s="31"/>
      <c r="D22" s="31"/>
      <c r="E22" s="260"/>
      <c r="F22" s="261"/>
      <c r="G22" s="262"/>
    </row>
    <row r="23" spans="1:7" ht="18" thickBot="1">
      <c r="A23" s="218" t="s">
        <v>26</v>
      </c>
      <c r="B23" s="30">
        <v>0.25</v>
      </c>
      <c r="C23" s="30" t="s">
        <v>168</v>
      </c>
      <c r="D23" s="31">
        <v>31</v>
      </c>
      <c r="E23" s="235" t="s">
        <v>170</v>
      </c>
      <c r="F23" s="236"/>
      <c r="G23" s="237"/>
    </row>
    <row r="24" spans="1:7">
      <c r="A24" s="218"/>
      <c r="B24" s="32">
        <v>0.27083333333333331</v>
      </c>
      <c r="C24" s="23" t="s">
        <v>171</v>
      </c>
      <c r="D24" s="23">
        <v>13</v>
      </c>
      <c r="E24" s="253" t="s">
        <v>173</v>
      </c>
      <c r="F24" s="254"/>
      <c r="G24" s="255"/>
    </row>
    <row r="25" spans="1:7">
      <c r="A25" s="218"/>
      <c r="B25" s="29">
        <v>0.29166666666666669</v>
      </c>
      <c r="C25" s="23" t="s">
        <v>172</v>
      </c>
      <c r="D25" s="23">
        <v>3</v>
      </c>
      <c r="E25" s="253"/>
      <c r="F25" s="254"/>
      <c r="G25" s="255"/>
    </row>
    <row r="26" spans="1:7">
      <c r="A26" s="218"/>
      <c r="B26" s="29"/>
      <c r="C26" s="23"/>
      <c r="D26" s="23"/>
      <c r="E26" s="253"/>
      <c r="F26" s="254"/>
      <c r="G26" s="255"/>
    </row>
    <row r="27" spans="1:7">
      <c r="A27" s="218"/>
      <c r="B27" s="29"/>
      <c r="C27" s="33"/>
      <c r="D27" s="23"/>
      <c r="E27" s="253"/>
      <c r="F27" s="254"/>
      <c r="G27" s="255"/>
    </row>
    <row r="28" spans="1:7">
      <c r="A28" s="218"/>
      <c r="B28" s="29"/>
      <c r="C28" s="23"/>
      <c r="D28" s="23"/>
      <c r="E28" s="253"/>
      <c r="F28" s="254"/>
      <c r="G28" s="255"/>
    </row>
    <row r="29" spans="1:7">
      <c r="A29" s="218"/>
      <c r="B29" s="29"/>
      <c r="C29" s="29"/>
      <c r="D29" s="23"/>
      <c r="E29" s="235"/>
      <c r="F29" s="236"/>
      <c r="G29" s="237"/>
    </row>
    <row r="30" spans="1:7">
      <c r="A30" s="218"/>
      <c r="B30" s="29"/>
      <c r="C30" s="23"/>
      <c r="D30" s="23"/>
      <c r="E30" s="253"/>
      <c r="F30" s="254"/>
      <c r="G30" s="255"/>
    </row>
    <row r="31" spans="1:7">
      <c r="A31" s="218"/>
      <c r="B31" s="29"/>
      <c r="C31" s="23"/>
      <c r="D31" s="23"/>
      <c r="E31" s="253"/>
      <c r="F31" s="254"/>
      <c r="G31" s="255"/>
    </row>
    <row r="32" spans="1:7">
      <c r="A32" s="218"/>
      <c r="B32" s="29"/>
      <c r="C32" s="23"/>
      <c r="D32" s="23"/>
      <c r="E32" s="253"/>
      <c r="F32" s="254"/>
      <c r="G32" s="255"/>
    </row>
    <row r="33" spans="1:9">
      <c r="A33" s="218"/>
      <c r="B33" s="29"/>
      <c r="C33" s="23"/>
      <c r="D33" s="23"/>
      <c r="E33" s="253"/>
      <c r="F33" s="254"/>
      <c r="G33" s="255"/>
    </row>
    <row r="34" spans="1:9">
      <c r="A34" s="218"/>
      <c r="B34" s="29"/>
      <c r="C34" s="23"/>
      <c r="D34" s="23"/>
      <c r="E34" s="253"/>
      <c r="F34" s="254"/>
      <c r="G34" s="255"/>
    </row>
    <row r="35" spans="1:9">
      <c r="A35" s="218"/>
      <c r="B35" s="29"/>
      <c r="C35" s="23"/>
      <c r="D35" s="23"/>
      <c r="E35" s="253"/>
      <c r="F35" s="254"/>
      <c r="G35" s="255"/>
    </row>
    <row r="36" spans="1:9">
      <c r="A36" s="216" t="s">
        <v>27</v>
      </c>
      <c r="B36" s="216"/>
      <c r="C36" s="216"/>
      <c r="D36" s="216"/>
      <c r="E36" s="216"/>
      <c r="F36" s="216"/>
      <c r="G36" s="216"/>
    </row>
    <row r="37" spans="1:9">
      <c r="A37" s="217" t="s">
        <v>28</v>
      </c>
      <c r="B37" s="220"/>
      <c r="C37" s="222"/>
      <c r="D37" s="217" t="s">
        <v>29</v>
      </c>
      <c r="E37" s="256" t="s">
        <v>30</v>
      </c>
      <c r="F37" s="257"/>
      <c r="G37" s="258"/>
    </row>
    <row r="38" spans="1:9" ht="25.5" customHeight="1">
      <c r="A38" s="218"/>
      <c r="B38" s="223"/>
      <c r="C38" s="224"/>
      <c r="D38" s="218"/>
      <c r="E38" s="244" t="s">
        <v>177</v>
      </c>
      <c r="F38" s="245"/>
      <c r="G38" s="246"/>
    </row>
    <row r="39" spans="1:9" ht="26.25" customHeight="1">
      <c r="A39" s="218"/>
      <c r="B39" s="223"/>
      <c r="C39" s="224"/>
      <c r="D39" s="218"/>
      <c r="E39" s="244" t="s">
        <v>174</v>
      </c>
      <c r="F39" s="245"/>
      <c r="G39" s="246"/>
    </row>
    <row r="40" spans="1:9" ht="18" customHeight="1">
      <c r="A40" s="218"/>
      <c r="B40" s="223"/>
      <c r="C40" s="224"/>
      <c r="D40" s="218"/>
      <c r="E40" s="244" t="s">
        <v>178</v>
      </c>
      <c r="F40" s="245"/>
      <c r="G40" s="246"/>
    </row>
    <row r="41" spans="1:9" ht="17.25" customHeight="1">
      <c r="A41" s="218"/>
      <c r="B41" s="288"/>
      <c r="C41" s="289"/>
      <c r="D41" s="218"/>
      <c r="G41" s="47"/>
    </row>
    <row r="42" spans="1:9" ht="17.25" customHeight="1">
      <c r="A42" s="218"/>
      <c r="B42" s="288"/>
      <c r="C42" s="290"/>
      <c r="D42" s="218"/>
      <c r="E42" s="284"/>
      <c r="F42" s="251"/>
      <c r="G42" s="252"/>
      <c r="I42" s="34"/>
    </row>
    <row r="43" spans="1:9" ht="18" customHeight="1">
      <c r="A43" s="218"/>
      <c r="B43" s="291"/>
      <c r="C43" s="292"/>
      <c r="D43" s="218"/>
      <c r="E43" s="238"/>
      <c r="F43" s="239"/>
      <c r="G43" s="240"/>
    </row>
    <row r="44" spans="1:9" ht="18" customHeight="1">
      <c r="A44" s="218"/>
      <c r="B44" s="293"/>
      <c r="C44" s="290"/>
      <c r="D44" s="218"/>
      <c r="E44" s="241"/>
      <c r="F44" s="242"/>
      <c r="G44" s="243"/>
    </row>
    <row r="45" spans="1:9">
      <c r="A45" s="219"/>
      <c r="B45" s="226"/>
      <c r="C45" s="228"/>
      <c r="D45" s="219"/>
      <c r="E45" s="285"/>
      <c r="F45" s="286"/>
      <c r="G45" s="287"/>
    </row>
    <row r="46" spans="1:9">
      <c r="A46" s="216" t="s">
        <v>31</v>
      </c>
      <c r="B46" s="216"/>
      <c r="C46" s="216"/>
      <c r="D46" s="216"/>
      <c r="E46" s="216"/>
      <c r="F46" s="216"/>
      <c r="G46" s="216"/>
    </row>
    <row r="47" spans="1:9">
      <c r="A47" s="217" t="s">
        <v>28</v>
      </c>
      <c r="B47" s="220" t="s">
        <v>32</v>
      </c>
      <c r="C47" s="222"/>
      <c r="D47" s="217" t="s">
        <v>29</v>
      </c>
      <c r="E47" s="232"/>
      <c r="F47" s="233"/>
      <c r="G47" s="234"/>
    </row>
    <row r="48" spans="1:9">
      <c r="A48" s="219"/>
      <c r="B48" s="226" t="s">
        <v>32</v>
      </c>
      <c r="C48" s="228"/>
      <c r="D48" s="219"/>
      <c r="E48" s="235"/>
      <c r="F48" s="236"/>
      <c r="G48" s="237"/>
    </row>
    <row r="49" spans="1:8">
      <c r="A49" s="216" t="s">
        <v>33</v>
      </c>
      <c r="B49" s="216"/>
      <c r="C49" s="216"/>
      <c r="D49" s="216"/>
      <c r="E49" s="216"/>
      <c r="F49" s="216"/>
      <c r="G49" s="216"/>
    </row>
    <row r="50" spans="1:8">
      <c r="A50" s="217" t="s">
        <v>28</v>
      </c>
      <c r="B50" s="220"/>
      <c r="C50" s="221"/>
      <c r="D50" s="222"/>
      <c r="E50" s="217" t="s">
        <v>34</v>
      </c>
      <c r="F50" s="223" t="s">
        <v>175</v>
      </c>
      <c r="G50" s="224"/>
      <c r="H50" s="48"/>
    </row>
    <row r="51" spans="1:8">
      <c r="A51" s="218"/>
      <c r="B51" s="223"/>
      <c r="C51" s="225"/>
      <c r="D51" s="224"/>
      <c r="E51" s="218"/>
      <c r="F51" s="291" t="s">
        <v>176</v>
      </c>
      <c r="G51" s="292"/>
      <c r="H51" s="36"/>
    </row>
    <row r="52" spans="1:8">
      <c r="A52" s="218"/>
      <c r="B52" s="223"/>
      <c r="C52" s="225"/>
      <c r="D52" s="224"/>
      <c r="E52" s="218"/>
      <c r="F52" s="223"/>
      <c r="G52" s="224"/>
    </row>
    <row r="53" spans="1:8">
      <c r="A53" s="218"/>
      <c r="B53" s="223"/>
      <c r="C53" s="225"/>
      <c r="D53" s="224"/>
      <c r="E53" s="218"/>
      <c r="F53" s="223"/>
      <c r="G53" s="224"/>
    </row>
    <row r="54" spans="1:8">
      <c r="A54" s="218"/>
      <c r="B54" s="223" t="s">
        <v>32</v>
      </c>
      <c r="C54" s="225"/>
      <c r="D54" s="224"/>
      <c r="E54" s="218"/>
      <c r="F54" s="223"/>
      <c r="G54" s="224"/>
    </row>
    <row r="55" spans="1:8">
      <c r="A55" s="219"/>
      <c r="B55" s="226"/>
      <c r="C55" s="227"/>
      <c r="D55" s="228"/>
      <c r="E55" s="219"/>
      <c r="F55" s="223"/>
      <c r="G55" s="224"/>
    </row>
    <row r="56" spans="1:8">
      <c r="A56" s="192" t="s">
        <v>35</v>
      </c>
      <c r="B56" s="193"/>
      <c r="C56" s="37" t="s">
        <v>36</v>
      </c>
      <c r="D56" s="38">
        <f>B58+E58</f>
        <v>0</v>
      </c>
      <c r="E56" s="39"/>
      <c r="F56" s="194"/>
      <c r="G56" s="194"/>
    </row>
    <row r="57" spans="1:8">
      <c r="A57" s="199" t="s">
        <v>28</v>
      </c>
      <c r="B57" s="40" t="s">
        <v>37</v>
      </c>
      <c r="C57" s="40" t="s">
        <v>38</v>
      </c>
      <c r="D57" s="202" t="s">
        <v>34</v>
      </c>
      <c r="E57" s="40" t="s">
        <v>37</v>
      </c>
      <c r="F57" s="205" t="s">
        <v>38</v>
      </c>
      <c r="G57" s="206"/>
    </row>
    <row r="58" spans="1:8">
      <c r="A58" s="200"/>
      <c r="B58" s="207"/>
      <c r="C58" s="207"/>
      <c r="D58" s="203"/>
      <c r="E58" s="207"/>
      <c r="F58" s="210"/>
      <c r="G58" s="211"/>
    </row>
    <row r="59" spans="1:8">
      <c r="A59" s="200"/>
      <c r="B59" s="208"/>
      <c r="C59" s="208"/>
      <c r="D59" s="203"/>
      <c r="E59" s="208"/>
      <c r="F59" s="212"/>
      <c r="G59" s="213"/>
    </row>
    <row r="60" spans="1:8">
      <c r="A60" s="201"/>
      <c r="B60" s="209"/>
      <c r="C60" s="209"/>
      <c r="D60" s="204"/>
      <c r="E60" s="209"/>
      <c r="F60" s="214"/>
      <c r="G60" s="215"/>
    </row>
    <row r="61" spans="1:8">
      <c r="A61" s="195" t="s">
        <v>39</v>
      </c>
      <c r="B61" s="195"/>
      <c r="C61" s="195"/>
      <c r="D61" s="195"/>
      <c r="E61" s="195"/>
      <c r="F61" s="195"/>
      <c r="G61" s="195"/>
    </row>
    <row r="62" spans="1:8">
      <c r="A62" s="196"/>
      <c r="B62" s="197"/>
      <c r="C62" s="197"/>
      <c r="D62" s="197"/>
      <c r="E62" s="197"/>
      <c r="F62" s="197"/>
      <c r="G62" s="198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8">
    <mergeCell ref="A56:B56"/>
    <mergeCell ref="F56:G56"/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F55:G55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B42:C42"/>
    <mergeCell ref="E42:G42"/>
    <mergeCell ref="B43:C43"/>
    <mergeCell ref="E43:G43"/>
    <mergeCell ref="B44:C44"/>
    <mergeCell ref="E44:G44"/>
    <mergeCell ref="E38:G38"/>
    <mergeCell ref="B39:C39"/>
    <mergeCell ref="E39:G39"/>
    <mergeCell ref="B40:C40"/>
    <mergeCell ref="E40:G40"/>
    <mergeCell ref="B41:C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topLeftCell="A31" workbookViewId="0">
      <selection activeCell="B8" sqref="B8:C8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1" customWidth="1"/>
  </cols>
  <sheetData>
    <row r="1" spans="1:9" ht="36" customHeight="1">
      <c r="A1" s="266" t="s">
        <v>0</v>
      </c>
      <c r="B1" s="266"/>
      <c r="C1" s="266"/>
      <c r="D1" s="266"/>
      <c r="E1" s="266"/>
      <c r="F1" s="266"/>
      <c r="G1" s="266"/>
    </row>
    <row r="2" spans="1:9" ht="20.100000000000001" customHeight="1">
      <c r="A2" s="1" t="s">
        <v>1</v>
      </c>
      <c r="B2" s="267" t="s">
        <v>182</v>
      </c>
      <c r="C2" s="268"/>
      <c r="D2" s="2" t="s">
        <v>2</v>
      </c>
      <c r="E2" s="2"/>
      <c r="F2" s="3" t="s">
        <v>3</v>
      </c>
      <c r="G2" s="4"/>
    </row>
    <row r="3" spans="1:9" ht="24" customHeight="1">
      <c r="A3" s="269" t="s">
        <v>4</v>
      </c>
      <c r="B3" s="216"/>
      <c r="C3" s="270"/>
      <c r="D3" s="271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73">
        <v>389100</v>
      </c>
      <c r="C4" s="274"/>
      <c r="D4" s="272"/>
      <c r="E4" s="7"/>
      <c r="F4" s="8"/>
      <c r="G4" s="9"/>
    </row>
    <row r="5" spans="1:9" ht="23.1" customHeight="1">
      <c r="A5" s="1" t="s">
        <v>10</v>
      </c>
      <c r="B5" s="275">
        <f>B6-B4</f>
        <v>1744800</v>
      </c>
      <c r="C5" s="276"/>
      <c r="D5" s="272"/>
      <c r="E5" s="7"/>
      <c r="F5" s="8"/>
      <c r="G5" s="9"/>
    </row>
    <row r="6" spans="1:9" ht="21.95" customHeight="1">
      <c r="A6" s="1" t="s">
        <v>11</v>
      </c>
      <c r="B6" s="277">
        <v>2133900</v>
      </c>
      <c r="C6" s="278"/>
      <c r="D6" s="272"/>
      <c r="E6" s="7"/>
      <c r="F6" s="8"/>
      <c r="G6" s="9"/>
    </row>
    <row r="7" spans="1:9" ht="20.25" customHeight="1">
      <c r="A7" s="10" t="s">
        <v>12</v>
      </c>
      <c r="B7" s="11">
        <f>B6+'7.12'!B7</f>
        <v>23225200</v>
      </c>
      <c r="C7" s="12">
        <f>B7/B8</f>
        <v>0.46450399999999997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279">
        <v>50000000</v>
      </c>
      <c r="C8" s="280"/>
      <c r="G8" s="17"/>
    </row>
    <row r="9" spans="1:9" ht="27.95" customHeight="1">
      <c r="A9" s="269" t="s">
        <v>14</v>
      </c>
      <c r="B9" s="216"/>
      <c r="C9" s="270"/>
      <c r="D9" s="18"/>
      <c r="E9" s="19"/>
      <c r="F9" s="19"/>
      <c r="G9" s="20"/>
    </row>
    <row r="10" spans="1:9" ht="17.100000000000001" customHeight="1">
      <c r="A10" s="281" t="s">
        <v>15</v>
      </c>
      <c r="B10" s="21" t="s">
        <v>16</v>
      </c>
      <c r="C10" s="21" t="s">
        <v>17</v>
      </c>
      <c r="D10" s="202" t="s">
        <v>18</v>
      </c>
      <c r="E10" s="21" t="s">
        <v>16</v>
      </c>
      <c r="F10" s="21" t="s">
        <v>17</v>
      </c>
      <c r="G10" s="22"/>
    </row>
    <row r="11" spans="1:9" ht="20.100000000000001" customHeight="1">
      <c r="A11" s="282"/>
      <c r="B11" s="23" t="s">
        <v>179</v>
      </c>
      <c r="C11" s="42">
        <v>0.42</v>
      </c>
      <c r="D11" s="203"/>
      <c r="E11" s="24"/>
      <c r="F11" s="23"/>
      <c r="G11" s="25"/>
    </row>
    <row r="12" spans="1:9" ht="18" customHeight="1">
      <c r="A12" s="282"/>
      <c r="B12" s="23" t="s">
        <v>180</v>
      </c>
      <c r="C12" s="43">
        <v>8</v>
      </c>
      <c r="D12" s="203"/>
      <c r="E12" s="24"/>
      <c r="F12" s="23"/>
      <c r="G12" s="25"/>
    </row>
    <row r="13" spans="1:9" ht="17.100000000000001" customHeight="1">
      <c r="A13" s="283"/>
      <c r="B13" s="23" t="s">
        <v>181</v>
      </c>
      <c r="C13" s="52">
        <v>6</v>
      </c>
      <c r="D13" s="204"/>
      <c r="E13" s="26"/>
      <c r="F13" s="27"/>
      <c r="G13" s="25"/>
    </row>
    <row r="14" spans="1:9" ht="27.95" customHeight="1">
      <c r="A14" s="269" t="s">
        <v>21</v>
      </c>
      <c r="B14" s="216"/>
      <c r="C14" s="216"/>
      <c r="D14" s="216"/>
      <c r="E14" s="216"/>
      <c r="F14" s="216"/>
      <c r="G14" s="270"/>
    </row>
    <row r="15" spans="1:9" ht="18.95" customHeight="1">
      <c r="A15" s="28"/>
      <c r="B15" s="21" t="s">
        <v>22</v>
      </c>
      <c r="C15" s="21" t="s">
        <v>23</v>
      </c>
      <c r="D15" s="21" t="s">
        <v>24</v>
      </c>
      <c r="E15" s="263" t="s">
        <v>165</v>
      </c>
      <c r="F15" s="264"/>
      <c r="G15" s="265"/>
    </row>
    <row r="16" spans="1:9" ht="18.95" customHeight="1">
      <c r="A16" s="217" t="s">
        <v>25</v>
      </c>
      <c r="B16" s="29">
        <v>0.5</v>
      </c>
      <c r="C16" s="29" t="s">
        <v>184</v>
      </c>
      <c r="D16" s="23">
        <v>6</v>
      </c>
      <c r="E16" s="253" t="s">
        <v>185</v>
      </c>
      <c r="F16" s="254"/>
      <c r="G16" s="255"/>
    </row>
    <row r="17" spans="1:7">
      <c r="A17" s="218"/>
      <c r="B17" s="29">
        <v>4.1666666666666664E-2</v>
      </c>
      <c r="C17" s="23" t="s">
        <v>186</v>
      </c>
      <c r="D17" s="23">
        <v>3</v>
      </c>
      <c r="E17" s="253" t="s">
        <v>187</v>
      </c>
      <c r="F17" s="254"/>
      <c r="G17" s="255"/>
    </row>
    <row r="18" spans="1:7">
      <c r="A18" s="218"/>
      <c r="B18" s="29">
        <v>6.25E-2</v>
      </c>
      <c r="C18" s="29" t="s">
        <v>188</v>
      </c>
      <c r="D18" s="23">
        <v>2</v>
      </c>
      <c r="E18" s="253" t="s">
        <v>189</v>
      </c>
      <c r="F18" s="254"/>
      <c r="G18" s="255"/>
    </row>
    <row r="19" spans="1:7">
      <c r="A19" s="218"/>
      <c r="B19" s="29"/>
      <c r="C19" s="23"/>
      <c r="D19" s="23"/>
      <c r="E19" s="253"/>
      <c r="F19" s="254"/>
      <c r="G19" s="255"/>
    </row>
    <row r="20" spans="1:7">
      <c r="A20" s="218"/>
      <c r="B20" s="29"/>
      <c r="C20" s="23"/>
      <c r="D20" s="23"/>
      <c r="E20" s="253"/>
      <c r="F20" s="254"/>
      <c r="G20" s="255"/>
    </row>
    <row r="21" spans="1:7">
      <c r="A21" s="218"/>
      <c r="B21" s="29"/>
      <c r="C21" s="23"/>
      <c r="D21" s="23"/>
      <c r="E21" s="253"/>
      <c r="F21" s="254"/>
      <c r="G21" s="255"/>
    </row>
    <row r="22" spans="1:7" ht="18" thickBot="1">
      <c r="A22" s="259"/>
      <c r="B22" s="30"/>
      <c r="C22" s="31"/>
      <c r="D22" s="31"/>
      <c r="E22" s="260"/>
      <c r="F22" s="261"/>
      <c r="G22" s="262"/>
    </row>
    <row r="23" spans="1:7" ht="18" thickBot="1">
      <c r="A23" s="218" t="s">
        <v>26</v>
      </c>
      <c r="B23" s="30">
        <v>0.29166666666666669</v>
      </c>
      <c r="C23" s="30" t="s">
        <v>190</v>
      </c>
      <c r="D23" s="31">
        <v>7</v>
      </c>
      <c r="E23" s="235" t="s">
        <v>191</v>
      </c>
      <c r="F23" s="236"/>
      <c r="G23" s="237"/>
    </row>
    <row r="24" spans="1:7">
      <c r="A24" s="218"/>
      <c r="B24" s="32">
        <v>0.3125</v>
      </c>
      <c r="C24" s="23" t="s">
        <v>192</v>
      </c>
      <c r="D24" s="23">
        <v>4</v>
      </c>
      <c r="E24" s="253"/>
      <c r="F24" s="254"/>
      <c r="G24" s="255"/>
    </row>
    <row r="25" spans="1:7">
      <c r="A25" s="218"/>
      <c r="B25" s="29">
        <v>0.33333333333333331</v>
      </c>
      <c r="C25" s="23" t="s">
        <v>193</v>
      </c>
      <c r="D25" s="23">
        <v>15</v>
      </c>
      <c r="E25" s="253" t="s">
        <v>194</v>
      </c>
      <c r="F25" s="254"/>
      <c r="G25" s="255"/>
    </row>
    <row r="26" spans="1:7">
      <c r="A26" s="218"/>
      <c r="B26" s="29"/>
      <c r="C26" s="23"/>
      <c r="D26" s="23"/>
      <c r="E26" s="253"/>
      <c r="F26" s="254"/>
      <c r="G26" s="255"/>
    </row>
    <row r="27" spans="1:7">
      <c r="A27" s="218"/>
      <c r="B27" s="29"/>
      <c r="C27" s="33"/>
      <c r="D27" s="23"/>
      <c r="E27" s="253"/>
      <c r="F27" s="254"/>
      <c r="G27" s="255"/>
    </row>
    <row r="28" spans="1:7">
      <c r="A28" s="218"/>
      <c r="B28" s="29"/>
      <c r="C28" s="23"/>
      <c r="D28" s="23"/>
      <c r="E28" s="253"/>
      <c r="F28" s="254"/>
      <c r="G28" s="255"/>
    </row>
    <row r="29" spans="1:7">
      <c r="A29" s="218"/>
      <c r="B29" s="29"/>
      <c r="C29" s="29"/>
      <c r="D29" s="23"/>
      <c r="E29" s="235"/>
      <c r="F29" s="236"/>
      <c r="G29" s="237"/>
    </row>
    <row r="30" spans="1:7">
      <c r="A30" s="218"/>
      <c r="B30" s="29"/>
      <c r="C30" s="23"/>
      <c r="D30" s="23"/>
      <c r="E30" s="253"/>
      <c r="F30" s="254"/>
      <c r="G30" s="255"/>
    </row>
    <row r="31" spans="1:7">
      <c r="A31" s="218"/>
      <c r="B31" s="29"/>
      <c r="C31" s="23"/>
      <c r="D31" s="23"/>
      <c r="E31" s="253"/>
      <c r="F31" s="254"/>
      <c r="G31" s="255"/>
    </row>
    <row r="32" spans="1:7">
      <c r="A32" s="218"/>
      <c r="B32" s="29"/>
      <c r="C32" s="23"/>
      <c r="D32" s="23"/>
      <c r="E32" s="253"/>
      <c r="F32" s="254"/>
      <c r="G32" s="255"/>
    </row>
    <row r="33" spans="1:9">
      <c r="A33" s="218"/>
      <c r="B33" s="29"/>
      <c r="C33" s="23"/>
      <c r="D33" s="23"/>
      <c r="E33" s="253"/>
      <c r="F33" s="254"/>
      <c r="G33" s="255"/>
    </row>
    <row r="34" spans="1:9">
      <c r="A34" s="218"/>
      <c r="B34" s="29"/>
      <c r="C34" s="23"/>
      <c r="D34" s="23"/>
      <c r="E34" s="253"/>
      <c r="F34" s="254"/>
      <c r="G34" s="255"/>
    </row>
    <row r="35" spans="1:9">
      <c r="A35" s="218"/>
      <c r="B35" s="29"/>
      <c r="C35" s="23"/>
      <c r="D35" s="23"/>
      <c r="E35" s="253"/>
      <c r="F35" s="254"/>
      <c r="G35" s="255"/>
    </row>
    <row r="36" spans="1:9">
      <c r="A36" s="216" t="s">
        <v>27</v>
      </c>
      <c r="B36" s="216"/>
      <c r="C36" s="216"/>
      <c r="D36" s="216"/>
      <c r="E36" s="216"/>
      <c r="F36" s="216"/>
      <c r="G36" s="216"/>
    </row>
    <row r="37" spans="1:9">
      <c r="A37" s="217" t="s">
        <v>28</v>
      </c>
      <c r="B37" s="220"/>
      <c r="C37" s="222"/>
      <c r="D37" s="217" t="s">
        <v>29</v>
      </c>
      <c r="E37" s="256" t="s">
        <v>30</v>
      </c>
      <c r="F37" s="257"/>
      <c r="G37" s="258"/>
    </row>
    <row r="38" spans="1:9" ht="25.5" customHeight="1">
      <c r="A38" s="218"/>
      <c r="B38" s="223"/>
      <c r="C38" s="224"/>
      <c r="D38" s="218"/>
      <c r="E38" s="244" t="s">
        <v>195</v>
      </c>
      <c r="F38" s="245"/>
      <c r="G38" s="246"/>
    </row>
    <row r="39" spans="1:9" ht="26.25" customHeight="1">
      <c r="A39" s="218"/>
      <c r="B39" s="223"/>
      <c r="C39" s="224"/>
      <c r="D39" s="218"/>
      <c r="E39" s="244" t="s">
        <v>196</v>
      </c>
      <c r="F39" s="245"/>
      <c r="G39" s="246"/>
    </row>
    <row r="40" spans="1:9" ht="18" customHeight="1">
      <c r="A40" s="218"/>
      <c r="B40" s="223"/>
      <c r="C40" s="224"/>
      <c r="D40" s="218"/>
      <c r="E40" s="244"/>
      <c r="F40" s="245"/>
      <c r="G40" s="246"/>
    </row>
    <row r="41" spans="1:9" ht="17.25" customHeight="1">
      <c r="A41" s="218"/>
      <c r="B41" s="288"/>
      <c r="C41" s="289"/>
      <c r="D41" s="218"/>
      <c r="E41" s="53" t="s">
        <v>197</v>
      </c>
      <c r="G41" s="47"/>
    </row>
    <row r="42" spans="1:9" ht="17.25" customHeight="1">
      <c r="A42" s="218"/>
      <c r="B42" s="288"/>
      <c r="C42" s="290"/>
      <c r="D42" s="218"/>
      <c r="E42" s="284"/>
      <c r="F42" s="251"/>
      <c r="G42" s="252"/>
      <c r="I42" s="34"/>
    </row>
    <row r="43" spans="1:9" ht="18" customHeight="1">
      <c r="A43" s="218"/>
      <c r="B43" s="291"/>
      <c r="C43" s="292"/>
      <c r="D43" s="218"/>
      <c r="E43" s="238"/>
      <c r="F43" s="239"/>
      <c r="G43" s="240"/>
    </row>
    <row r="44" spans="1:9" ht="18" customHeight="1">
      <c r="A44" s="218"/>
      <c r="B44" s="293"/>
      <c r="C44" s="290"/>
      <c r="D44" s="218"/>
      <c r="E44" s="241"/>
      <c r="F44" s="242"/>
      <c r="G44" s="243"/>
    </row>
    <row r="45" spans="1:9">
      <c r="A45" s="219"/>
      <c r="B45" s="226"/>
      <c r="C45" s="228"/>
      <c r="D45" s="219"/>
      <c r="E45" s="285"/>
      <c r="F45" s="286"/>
      <c r="G45" s="287"/>
    </row>
    <row r="46" spans="1:9">
      <c r="A46" s="216" t="s">
        <v>31</v>
      </c>
      <c r="B46" s="216"/>
      <c r="C46" s="216"/>
      <c r="D46" s="216"/>
      <c r="E46" s="216"/>
      <c r="F46" s="216"/>
      <c r="G46" s="216"/>
    </row>
    <row r="47" spans="1:9">
      <c r="A47" s="217" t="s">
        <v>28</v>
      </c>
      <c r="B47" s="220" t="s">
        <v>32</v>
      </c>
      <c r="C47" s="222"/>
      <c r="D47" s="217" t="s">
        <v>29</v>
      </c>
      <c r="E47" s="232"/>
      <c r="F47" s="233"/>
      <c r="G47" s="234"/>
    </row>
    <row r="48" spans="1:9">
      <c r="A48" s="219"/>
      <c r="B48" s="226" t="s">
        <v>32</v>
      </c>
      <c r="C48" s="228"/>
      <c r="D48" s="219"/>
      <c r="E48" s="235"/>
      <c r="F48" s="236"/>
      <c r="G48" s="237"/>
    </row>
    <row r="49" spans="1:8">
      <c r="A49" s="216" t="s">
        <v>33</v>
      </c>
      <c r="B49" s="216"/>
      <c r="C49" s="216"/>
      <c r="D49" s="216"/>
      <c r="E49" s="216"/>
      <c r="F49" s="216"/>
      <c r="G49" s="216"/>
    </row>
    <row r="50" spans="1:8">
      <c r="A50" s="217" t="s">
        <v>28</v>
      </c>
      <c r="B50" s="220"/>
      <c r="C50" s="221"/>
      <c r="D50" s="222"/>
      <c r="E50" s="217" t="s">
        <v>34</v>
      </c>
      <c r="F50" s="223"/>
      <c r="G50" s="224"/>
      <c r="H50" s="48"/>
    </row>
    <row r="51" spans="1:8">
      <c r="A51" s="218"/>
      <c r="B51" s="223"/>
      <c r="C51" s="225"/>
      <c r="D51" s="224"/>
      <c r="E51" s="218"/>
      <c r="F51" s="291"/>
      <c r="G51" s="292"/>
      <c r="H51" s="36"/>
    </row>
    <row r="52" spans="1:8">
      <c r="A52" s="218"/>
      <c r="B52" s="223"/>
      <c r="C52" s="225"/>
      <c r="D52" s="224"/>
      <c r="E52" s="218"/>
      <c r="F52" s="223"/>
      <c r="G52" s="224"/>
    </row>
    <row r="53" spans="1:8">
      <c r="A53" s="218"/>
      <c r="B53" s="223"/>
      <c r="C53" s="225"/>
      <c r="D53" s="224"/>
      <c r="E53" s="218"/>
      <c r="F53" s="223"/>
      <c r="G53" s="224"/>
    </row>
    <row r="54" spans="1:8">
      <c r="A54" s="218"/>
      <c r="B54" s="223" t="s">
        <v>32</v>
      </c>
      <c r="C54" s="225"/>
      <c r="D54" s="224"/>
      <c r="E54" s="218"/>
      <c r="F54" s="223"/>
      <c r="G54" s="224"/>
    </row>
    <row r="55" spans="1:8">
      <c r="A55" s="219"/>
      <c r="B55" s="226"/>
      <c r="C55" s="227"/>
      <c r="D55" s="228"/>
      <c r="E55" s="219"/>
      <c r="F55" s="223"/>
      <c r="G55" s="224"/>
    </row>
    <row r="56" spans="1:8">
      <c r="A56" s="192" t="s">
        <v>35</v>
      </c>
      <c r="B56" s="193"/>
      <c r="C56" s="37" t="s">
        <v>36</v>
      </c>
      <c r="D56" s="38">
        <f>B58+E58</f>
        <v>0</v>
      </c>
      <c r="E56" s="39"/>
      <c r="F56" s="194"/>
      <c r="G56" s="194"/>
    </row>
    <row r="57" spans="1:8">
      <c r="A57" s="199" t="s">
        <v>28</v>
      </c>
      <c r="B57" s="40" t="s">
        <v>37</v>
      </c>
      <c r="C57" s="40" t="s">
        <v>38</v>
      </c>
      <c r="D57" s="202" t="s">
        <v>34</v>
      </c>
      <c r="E57" s="40" t="s">
        <v>37</v>
      </c>
      <c r="F57" s="205" t="s">
        <v>38</v>
      </c>
      <c r="G57" s="206"/>
    </row>
    <row r="58" spans="1:8">
      <c r="A58" s="200"/>
      <c r="B58" s="207"/>
      <c r="C58" s="207"/>
      <c r="D58" s="203"/>
      <c r="E58" s="207"/>
      <c r="F58" s="210"/>
      <c r="G58" s="211"/>
    </row>
    <row r="59" spans="1:8">
      <c r="A59" s="200"/>
      <c r="B59" s="208"/>
      <c r="C59" s="208"/>
      <c r="D59" s="203"/>
      <c r="E59" s="208"/>
      <c r="F59" s="212"/>
      <c r="G59" s="213"/>
    </row>
    <row r="60" spans="1:8">
      <c r="A60" s="201"/>
      <c r="B60" s="209"/>
      <c r="C60" s="209"/>
      <c r="D60" s="204"/>
      <c r="E60" s="209"/>
      <c r="F60" s="214"/>
      <c r="G60" s="215"/>
    </row>
    <row r="61" spans="1:8">
      <c r="A61" s="195" t="s">
        <v>39</v>
      </c>
      <c r="B61" s="195"/>
      <c r="C61" s="195"/>
      <c r="D61" s="195"/>
      <c r="E61" s="195"/>
      <c r="F61" s="195"/>
      <c r="G61" s="195"/>
    </row>
    <row r="62" spans="1:8">
      <c r="A62" s="196"/>
      <c r="B62" s="197"/>
      <c r="C62" s="197"/>
      <c r="D62" s="197"/>
      <c r="E62" s="197"/>
      <c r="F62" s="197"/>
      <c r="G62" s="198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8">
    <mergeCell ref="A56:B56"/>
    <mergeCell ref="F56:G56"/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F55:G55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B42:C42"/>
    <mergeCell ref="E42:G42"/>
    <mergeCell ref="B43:C43"/>
    <mergeCell ref="E43:G43"/>
    <mergeCell ref="B44:C44"/>
    <mergeCell ref="E44:G44"/>
    <mergeCell ref="E38:G38"/>
    <mergeCell ref="B39:C39"/>
    <mergeCell ref="E39:G39"/>
    <mergeCell ref="B40:C40"/>
    <mergeCell ref="E40:G40"/>
    <mergeCell ref="B41:C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topLeftCell="A31" workbookViewId="0">
      <selection activeCell="B51" sqref="B51:D51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1" customWidth="1"/>
  </cols>
  <sheetData>
    <row r="1" spans="1:9" ht="36" customHeight="1">
      <c r="A1" s="266" t="s">
        <v>0</v>
      </c>
      <c r="B1" s="266"/>
      <c r="C1" s="266"/>
      <c r="D1" s="266"/>
      <c r="E1" s="266"/>
      <c r="F1" s="266"/>
      <c r="G1" s="266"/>
    </row>
    <row r="2" spans="1:9" ht="20.100000000000001" customHeight="1">
      <c r="A2" s="1" t="s">
        <v>1</v>
      </c>
      <c r="B2" s="267" t="s">
        <v>198</v>
      </c>
      <c r="C2" s="268"/>
      <c r="D2" s="2" t="s">
        <v>2</v>
      </c>
      <c r="E2" s="2"/>
      <c r="F2" s="3" t="s">
        <v>3</v>
      </c>
      <c r="G2" s="4"/>
    </row>
    <row r="3" spans="1:9" ht="24" customHeight="1">
      <c r="A3" s="269" t="s">
        <v>4</v>
      </c>
      <c r="B3" s="216"/>
      <c r="C3" s="270"/>
      <c r="D3" s="271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73">
        <v>279000</v>
      </c>
      <c r="C4" s="274"/>
      <c r="D4" s="272"/>
      <c r="E4" s="7"/>
      <c r="F4" s="8"/>
      <c r="G4" s="9"/>
    </row>
    <row r="5" spans="1:9" ht="23.1" customHeight="1">
      <c r="A5" s="1" t="s">
        <v>10</v>
      </c>
      <c r="B5" s="275">
        <f>B6-B4</f>
        <v>1825200</v>
      </c>
      <c r="C5" s="276"/>
      <c r="D5" s="272"/>
      <c r="E5" s="7"/>
      <c r="F5" s="8"/>
      <c r="G5" s="9"/>
    </row>
    <row r="6" spans="1:9" ht="21.95" customHeight="1">
      <c r="A6" s="1" t="s">
        <v>11</v>
      </c>
      <c r="B6" s="277">
        <v>2104200</v>
      </c>
      <c r="C6" s="278"/>
      <c r="D6" s="272"/>
      <c r="E6" s="7"/>
      <c r="F6" s="8"/>
      <c r="G6" s="9"/>
    </row>
    <row r="7" spans="1:9" ht="20.25" customHeight="1">
      <c r="A7" s="10" t="s">
        <v>12</v>
      </c>
      <c r="B7" s="11">
        <f>B6+'7.13'!B7</f>
        <v>25329400</v>
      </c>
      <c r="C7" s="12">
        <f>B7/B8</f>
        <v>0.50658800000000004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279">
        <v>50000000</v>
      </c>
      <c r="C8" s="280"/>
      <c r="G8" s="17"/>
    </row>
    <row r="9" spans="1:9" ht="27.95" customHeight="1">
      <c r="A9" s="269" t="s">
        <v>14</v>
      </c>
      <c r="B9" s="216"/>
      <c r="C9" s="270"/>
      <c r="D9" s="18"/>
      <c r="E9" s="19"/>
      <c r="F9" s="19"/>
      <c r="G9" s="20"/>
    </row>
    <row r="10" spans="1:9" ht="17.100000000000001" customHeight="1">
      <c r="A10" s="281" t="s">
        <v>15</v>
      </c>
      <c r="B10" s="21" t="s">
        <v>16</v>
      </c>
      <c r="C10" s="21" t="s">
        <v>17</v>
      </c>
      <c r="D10" s="202" t="s">
        <v>18</v>
      </c>
      <c r="E10" s="21" t="s">
        <v>16</v>
      </c>
      <c r="F10" s="21" t="s">
        <v>17</v>
      </c>
      <c r="G10" s="22"/>
    </row>
    <row r="11" spans="1:9" ht="20.100000000000001" customHeight="1">
      <c r="A11" s="282"/>
      <c r="B11" s="23" t="s">
        <v>199</v>
      </c>
      <c r="C11" s="43">
        <v>9</v>
      </c>
      <c r="D11" s="203"/>
      <c r="E11" s="24"/>
      <c r="F11" s="23"/>
      <c r="G11" s="25"/>
    </row>
    <row r="12" spans="1:9" ht="18" customHeight="1">
      <c r="A12" s="282"/>
      <c r="B12" s="23" t="s">
        <v>180</v>
      </c>
      <c r="C12" s="43">
        <v>8</v>
      </c>
      <c r="D12" s="203"/>
      <c r="E12" s="24"/>
      <c r="F12" s="23"/>
      <c r="G12" s="25"/>
    </row>
    <row r="13" spans="1:9" ht="17.100000000000001" customHeight="1">
      <c r="A13" s="283"/>
      <c r="B13" s="23" t="s">
        <v>200</v>
      </c>
      <c r="C13" s="52">
        <v>15</v>
      </c>
      <c r="D13" s="204"/>
      <c r="E13" s="26"/>
      <c r="F13" s="27"/>
      <c r="G13" s="25"/>
    </row>
    <row r="14" spans="1:9" ht="27.95" customHeight="1">
      <c r="A14" s="269" t="s">
        <v>21</v>
      </c>
      <c r="B14" s="216"/>
      <c r="C14" s="216"/>
      <c r="D14" s="216"/>
      <c r="E14" s="216"/>
      <c r="F14" s="216"/>
      <c r="G14" s="270"/>
    </row>
    <row r="15" spans="1:9" ht="18.95" customHeight="1">
      <c r="A15" s="28"/>
      <c r="B15" s="21" t="s">
        <v>22</v>
      </c>
      <c r="C15" s="21" t="s">
        <v>23</v>
      </c>
      <c r="D15" s="21" t="s">
        <v>24</v>
      </c>
      <c r="E15" s="263" t="s">
        <v>165</v>
      </c>
      <c r="F15" s="264"/>
      <c r="G15" s="265"/>
    </row>
    <row r="16" spans="1:9" ht="18.95" customHeight="1">
      <c r="A16" s="217" t="s">
        <v>25</v>
      </c>
      <c r="B16" s="29"/>
      <c r="C16" s="29"/>
      <c r="D16" s="23"/>
      <c r="E16" s="253"/>
      <c r="F16" s="254"/>
      <c r="G16" s="255"/>
    </row>
    <row r="17" spans="1:7">
      <c r="A17" s="218"/>
      <c r="B17" s="29"/>
      <c r="C17" s="23"/>
      <c r="D17" s="23"/>
      <c r="E17" s="253"/>
      <c r="F17" s="254"/>
      <c r="G17" s="255"/>
    </row>
    <row r="18" spans="1:7">
      <c r="A18" s="218"/>
      <c r="B18" s="29"/>
      <c r="C18" s="29"/>
      <c r="D18" s="23"/>
      <c r="E18" s="253"/>
      <c r="F18" s="254"/>
      <c r="G18" s="255"/>
    </row>
    <row r="19" spans="1:7">
      <c r="A19" s="218"/>
      <c r="B19" s="29"/>
      <c r="C19" s="23"/>
      <c r="D19" s="23"/>
      <c r="E19" s="253"/>
      <c r="F19" s="254"/>
      <c r="G19" s="255"/>
    </row>
    <row r="20" spans="1:7">
      <c r="A20" s="218"/>
      <c r="B20" s="29"/>
      <c r="C20" s="23"/>
      <c r="D20" s="23"/>
      <c r="E20" s="253"/>
      <c r="F20" s="254"/>
      <c r="G20" s="255"/>
    </row>
    <row r="21" spans="1:7">
      <c r="A21" s="218"/>
      <c r="B21" s="29"/>
      <c r="C21" s="23"/>
      <c r="D21" s="23"/>
      <c r="E21" s="253"/>
      <c r="F21" s="254"/>
      <c r="G21" s="255"/>
    </row>
    <row r="22" spans="1:7" ht="18" thickBot="1">
      <c r="A22" s="259"/>
      <c r="B22" s="30"/>
      <c r="C22" s="31"/>
      <c r="D22" s="31"/>
      <c r="E22" s="260"/>
      <c r="F22" s="261"/>
      <c r="G22" s="262"/>
    </row>
    <row r="23" spans="1:7" ht="18" thickBot="1">
      <c r="A23" s="218" t="s">
        <v>26</v>
      </c>
      <c r="B23" s="30">
        <v>0.25</v>
      </c>
      <c r="C23" s="30" t="s">
        <v>201</v>
      </c>
      <c r="D23" s="31">
        <v>15</v>
      </c>
      <c r="E23" s="235" t="s">
        <v>202</v>
      </c>
      <c r="F23" s="236"/>
      <c r="G23" s="237"/>
    </row>
    <row r="24" spans="1:7">
      <c r="A24" s="218"/>
      <c r="B24" s="32">
        <v>0.25</v>
      </c>
      <c r="C24" s="23" t="s">
        <v>203</v>
      </c>
      <c r="D24" s="23">
        <v>2</v>
      </c>
      <c r="E24" s="253"/>
      <c r="F24" s="254"/>
      <c r="G24" s="255"/>
    </row>
    <row r="25" spans="1:7">
      <c r="A25" s="218"/>
      <c r="B25" s="29">
        <v>0.27083333333333331</v>
      </c>
      <c r="C25" s="23" t="s">
        <v>204</v>
      </c>
      <c r="D25" s="23">
        <v>2</v>
      </c>
      <c r="E25" s="253" t="s">
        <v>205</v>
      </c>
      <c r="F25" s="254"/>
      <c r="G25" s="255"/>
    </row>
    <row r="26" spans="1:7">
      <c r="A26" s="218"/>
      <c r="B26" s="29">
        <v>0.29166666666666669</v>
      </c>
      <c r="C26" s="23" t="s">
        <v>206</v>
      </c>
      <c r="D26" s="23">
        <v>5</v>
      </c>
      <c r="E26" s="253"/>
      <c r="F26" s="254"/>
      <c r="G26" s="255"/>
    </row>
    <row r="27" spans="1:7">
      <c r="A27" s="218"/>
      <c r="B27" s="29">
        <v>0.29166666666666669</v>
      </c>
      <c r="C27" s="33" t="s">
        <v>207</v>
      </c>
      <c r="D27" s="23">
        <v>6</v>
      </c>
      <c r="E27" s="253" t="s">
        <v>208</v>
      </c>
      <c r="F27" s="254"/>
      <c r="G27" s="255"/>
    </row>
    <row r="28" spans="1:7">
      <c r="A28" s="218"/>
      <c r="B28" s="29"/>
      <c r="C28" s="23"/>
      <c r="D28" s="23"/>
      <c r="E28" s="253"/>
      <c r="F28" s="254"/>
      <c r="G28" s="255"/>
    </row>
    <row r="29" spans="1:7">
      <c r="A29" s="218"/>
      <c r="B29" s="29"/>
      <c r="C29" s="29"/>
      <c r="D29" s="23"/>
      <c r="E29" s="235"/>
      <c r="F29" s="236"/>
      <c r="G29" s="237"/>
    </row>
    <row r="30" spans="1:7">
      <c r="A30" s="218"/>
      <c r="B30" s="29"/>
      <c r="C30" s="23"/>
      <c r="D30" s="23"/>
      <c r="E30" s="253"/>
      <c r="F30" s="254"/>
      <c r="G30" s="255"/>
    </row>
    <row r="31" spans="1:7">
      <c r="A31" s="218"/>
      <c r="B31" s="29"/>
      <c r="C31" s="23"/>
      <c r="D31" s="23"/>
      <c r="E31" s="253"/>
      <c r="F31" s="254"/>
      <c r="G31" s="255"/>
    </row>
    <row r="32" spans="1:7">
      <c r="A32" s="218"/>
      <c r="B32" s="29"/>
      <c r="C32" s="23"/>
      <c r="D32" s="23"/>
      <c r="E32" s="253"/>
      <c r="F32" s="254"/>
      <c r="G32" s="255"/>
    </row>
    <row r="33" spans="1:9">
      <c r="A33" s="218"/>
      <c r="B33" s="29"/>
      <c r="C33" s="23"/>
      <c r="D33" s="23"/>
      <c r="E33" s="253"/>
      <c r="F33" s="254"/>
      <c r="G33" s="255"/>
    </row>
    <row r="34" spans="1:9">
      <c r="A34" s="218"/>
      <c r="B34" s="29"/>
      <c r="C34" s="23"/>
      <c r="D34" s="23"/>
      <c r="E34" s="253"/>
      <c r="F34" s="254"/>
      <c r="G34" s="255"/>
    </row>
    <row r="35" spans="1:9">
      <c r="A35" s="218"/>
      <c r="B35" s="29"/>
      <c r="C35" s="23"/>
      <c r="D35" s="23"/>
      <c r="E35" s="253"/>
      <c r="F35" s="254"/>
      <c r="G35" s="255"/>
    </row>
    <row r="36" spans="1:9">
      <c r="A36" s="216" t="s">
        <v>27</v>
      </c>
      <c r="B36" s="216"/>
      <c r="C36" s="216"/>
      <c r="D36" s="216"/>
      <c r="E36" s="216"/>
      <c r="F36" s="216"/>
      <c r="G36" s="216"/>
    </row>
    <row r="37" spans="1:9">
      <c r="A37" s="217" t="s">
        <v>28</v>
      </c>
      <c r="B37" s="220" t="s">
        <v>245</v>
      </c>
      <c r="C37" s="222"/>
      <c r="D37" s="217" t="s">
        <v>29</v>
      </c>
      <c r="E37" s="256" t="s">
        <v>30</v>
      </c>
      <c r="F37" s="257"/>
      <c r="G37" s="258"/>
    </row>
    <row r="38" spans="1:9" ht="25.5" customHeight="1">
      <c r="A38" s="218"/>
      <c r="B38" s="291" t="s">
        <v>246</v>
      </c>
      <c r="C38" s="292"/>
      <c r="D38" s="218"/>
      <c r="E38" s="244" t="s">
        <v>209</v>
      </c>
      <c r="F38" s="245"/>
      <c r="G38" s="246"/>
    </row>
    <row r="39" spans="1:9" ht="26.25" customHeight="1">
      <c r="A39" s="218"/>
      <c r="B39" s="291" t="s">
        <v>247</v>
      </c>
      <c r="C39" s="292"/>
      <c r="D39" s="218"/>
      <c r="E39" s="244" t="s">
        <v>210</v>
      </c>
      <c r="F39" s="245"/>
      <c r="G39" s="246"/>
    </row>
    <row r="40" spans="1:9" ht="18" customHeight="1">
      <c r="A40" s="218"/>
      <c r="B40" s="223" t="s">
        <v>248</v>
      </c>
      <c r="C40" s="224"/>
      <c r="D40" s="218"/>
      <c r="E40" s="244"/>
      <c r="F40" s="245"/>
      <c r="G40" s="246"/>
    </row>
    <row r="41" spans="1:9" ht="17.25" customHeight="1">
      <c r="A41" s="218"/>
      <c r="B41" s="288"/>
      <c r="C41" s="289"/>
      <c r="D41" s="218"/>
      <c r="E41" s="53"/>
      <c r="G41" s="47"/>
    </row>
    <row r="42" spans="1:9" ht="17.25" customHeight="1">
      <c r="A42" s="218"/>
      <c r="B42" s="288"/>
      <c r="C42" s="290"/>
      <c r="D42" s="218"/>
      <c r="E42" s="284" t="s">
        <v>213</v>
      </c>
      <c r="F42" s="251"/>
      <c r="G42" s="252"/>
      <c r="I42" s="34"/>
    </row>
    <row r="43" spans="1:9" ht="18" customHeight="1">
      <c r="A43" s="218"/>
      <c r="B43" s="291"/>
      <c r="C43" s="292"/>
      <c r="D43" s="218"/>
      <c r="E43" s="238" t="s">
        <v>214</v>
      </c>
      <c r="F43" s="239"/>
      <c r="G43" s="240"/>
    </row>
    <row r="44" spans="1:9" ht="18" customHeight="1">
      <c r="A44" s="218"/>
      <c r="B44" s="293"/>
      <c r="C44" s="290"/>
      <c r="D44" s="218"/>
      <c r="E44" s="241"/>
      <c r="F44" s="242"/>
      <c r="G44" s="243"/>
    </row>
    <row r="45" spans="1:9">
      <c r="A45" s="219"/>
      <c r="B45" s="226"/>
      <c r="C45" s="228"/>
      <c r="D45" s="219"/>
      <c r="E45" s="285"/>
      <c r="F45" s="286"/>
      <c r="G45" s="287"/>
    </row>
    <row r="46" spans="1:9">
      <c r="A46" s="216" t="s">
        <v>31</v>
      </c>
      <c r="B46" s="216"/>
      <c r="C46" s="216"/>
      <c r="D46" s="216"/>
      <c r="E46" s="216"/>
      <c r="F46" s="216"/>
      <c r="G46" s="216"/>
    </row>
    <row r="47" spans="1:9">
      <c r="A47" s="217" t="s">
        <v>28</v>
      </c>
      <c r="B47" s="220" t="s">
        <v>32</v>
      </c>
      <c r="C47" s="222"/>
      <c r="D47" s="217" t="s">
        <v>29</v>
      </c>
      <c r="E47" s="232"/>
      <c r="F47" s="233"/>
      <c r="G47" s="234"/>
    </row>
    <row r="48" spans="1:9">
      <c r="A48" s="219"/>
      <c r="B48" s="226" t="s">
        <v>32</v>
      </c>
      <c r="C48" s="228"/>
      <c r="D48" s="219"/>
      <c r="E48" s="235"/>
      <c r="F48" s="236"/>
      <c r="G48" s="237"/>
    </row>
    <row r="49" spans="1:8">
      <c r="A49" s="216" t="s">
        <v>33</v>
      </c>
      <c r="B49" s="216"/>
      <c r="C49" s="216"/>
      <c r="D49" s="216"/>
      <c r="E49" s="216"/>
      <c r="F49" s="216"/>
      <c r="G49" s="216"/>
    </row>
    <row r="50" spans="1:8">
      <c r="A50" s="217" t="s">
        <v>28</v>
      </c>
      <c r="B50" s="220" t="s">
        <v>249</v>
      </c>
      <c r="C50" s="221"/>
      <c r="D50" s="222"/>
      <c r="E50" s="217" t="s">
        <v>34</v>
      </c>
      <c r="F50" s="223" t="s">
        <v>211</v>
      </c>
      <c r="G50" s="224"/>
      <c r="H50" s="48"/>
    </row>
    <row r="51" spans="1:8">
      <c r="A51" s="218"/>
      <c r="B51" s="294">
        <v>-4.1666666666666664E-2</v>
      </c>
      <c r="C51" s="225"/>
      <c r="D51" s="224"/>
      <c r="E51" s="218"/>
      <c r="F51" s="291" t="s">
        <v>212</v>
      </c>
      <c r="G51" s="292"/>
      <c r="H51" s="36"/>
    </row>
    <row r="52" spans="1:8">
      <c r="A52" s="218"/>
      <c r="B52" s="223"/>
      <c r="C52" s="225"/>
      <c r="D52" s="224"/>
      <c r="E52" s="218"/>
      <c r="F52" s="223"/>
      <c r="G52" s="224"/>
    </row>
    <row r="53" spans="1:8">
      <c r="A53" s="218"/>
      <c r="B53" s="223"/>
      <c r="C53" s="225"/>
      <c r="D53" s="224"/>
      <c r="E53" s="218"/>
      <c r="F53" s="223"/>
      <c r="G53" s="224"/>
    </row>
    <row r="54" spans="1:8">
      <c r="A54" s="218"/>
      <c r="B54" s="223" t="s">
        <v>32</v>
      </c>
      <c r="C54" s="225"/>
      <c r="D54" s="224"/>
      <c r="E54" s="218"/>
      <c r="F54" s="223"/>
      <c r="G54" s="224"/>
    </row>
    <row r="55" spans="1:8">
      <c r="A55" s="219"/>
      <c r="B55" s="226"/>
      <c r="C55" s="227"/>
      <c r="D55" s="228"/>
      <c r="E55" s="219"/>
      <c r="F55" s="223"/>
      <c r="G55" s="224"/>
    </row>
    <row r="56" spans="1:8">
      <c r="A56" s="192" t="s">
        <v>35</v>
      </c>
      <c r="B56" s="193"/>
      <c r="C56" s="37" t="s">
        <v>36</v>
      </c>
      <c r="D56" s="38">
        <f>B58+E58</f>
        <v>0</v>
      </c>
      <c r="E56" s="39"/>
      <c r="F56" s="194"/>
      <c r="G56" s="194"/>
    </row>
    <row r="57" spans="1:8">
      <c r="A57" s="199" t="s">
        <v>28</v>
      </c>
      <c r="B57" s="40" t="s">
        <v>37</v>
      </c>
      <c r="C57" s="40" t="s">
        <v>38</v>
      </c>
      <c r="D57" s="202" t="s">
        <v>34</v>
      </c>
      <c r="E57" s="40" t="s">
        <v>37</v>
      </c>
      <c r="F57" s="205" t="s">
        <v>38</v>
      </c>
      <c r="G57" s="206"/>
    </row>
    <row r="58" spans="1:8">
      <c r="A58" s="200"/>
      <c r="B58" s="207"/>
      <c r="C58" s="207"/>
      <c r="D58" s="203"/>
      <c r="E58" s="207"/>
      <c r="F58" s="210"/>
      <c r="G58" s="211"/>
    </row>
    <row r="59" spans="1:8">
      <c r="A59" s="200"/>
      <c r="B59" s="208"/>
      <c r="C59" s="208"/>
      <c r="D59" s="203"/>
      <c r="E59" s="208"/>
      <c r="F59" s="212"/>
      <c r="G59" s="213"/>
    </row>
    <row r="60" spans="1:8">
      <c r="A60" s="201"/>
      <c r="B60" s="209"/>
      <c r="C60" s="209"/>
      <c r="D60" s="204"/>
      <c r="E60" s="209"/>
      <c r="F60" s="214"/>
      <c r="G60" s="215"/>
    </row>
    <row r="61" spans="1:8">
      <c r="A61" s="195" t="s">
        <v>39</v>
      </c>
      <c r="B61" s="195"/>
      <c r="C61" s="195"/>
      <c r="D61" s="195"/>
      <c r="E61" s="195"/>
      <c r="F61" s="195"/>
      <c r="G61" s="195"/>
    </row>
    <row r="62" spans="1:8">
      <c r="A62" s="196"/>
      <c r="B62" s="197"/>
      <c r="C62" s="197"/>
      <c r="D62" s="197"/>
      <c r="E62" s="197"/>
      <c r="F62" s="197"/>
      <c r="G62" s="198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8">
    <mergeCell ref="A56:B56"/>
    <mergeCell ref="F56:G56"/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F55:G55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B42:C42"/>
    <mergeCell ref="E42:G42"/>
    <mergeCell ref="B43:C43"/>
    <mergeCell ref="E43:G43"/>
    <mergeCell ref="B44:C44"/>
    <mergeCell ref="E44:G44"/>
    <mergeCell ref="E38:G38"/>
    <mergeCell ref="B39:C39"/>
    <mergeCell ref="E39:G39"/>
    <mergeCell ref="B40:C40"/>
    <mergeCell ref="E40:G40"/>
    <mergeCell ref="B41:C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topLeftCell="A22" workbookViewId="0">
      <selection activeCell="B67" sqref="B67"/>
    </sheetView>
  </sheetViews>
  <sheetFormatPr defaultColWidth="11.5546875" defaultRowHeight="17.25"/>
  <cols>
    <col min="2" max="2" width="22.109375" customWidth="1"/>
    <col min="3" max="3" width="23.33203125" customWidth="1"/>
    <col min="4" max="4" width="13" customWidth="1"/>
    <col min="5" max="5" width="17.33203125" customWidth="1"/>
    <col min="6" max="6" width="27.21875" customWidth="1"/>
    <col min="7" max="7" width="32.77734375" style="41" customWidth="1"/>
  </cols>
  <sheetData>
    <row r="1" spans="1:9" ht="36" customHeight="1">
      <c r="A1" s="314" t="s">
        <v>0</v>
      </c>
      <c r="B1" s="315"/>
      <c r="C1" s="315"/>
      <c r="D1" s="315"/>
      <c r="E1" s="315"/>
      <c r="F1" s="315"/>
      <c r="G1" s="316"/>
    </row>
    <row r="2" spans="1:9" s="41" customFormat="1" ht="47.25" customHeight="1">
      <c r="A2" s="1" t="s">
        <v>1</v>
      </c>
      <c r="B2" s="317" t="s">
        <v>215</v>
      </c>
      <c r="C2" s="318"/>
      <c r="D2" s="2" t="s">
        <v>2</v>
      </c>
      <c r="E2" s="81" t="s">
        <v>216</v>
      </c>
      <c r="F2" s="2" t="s">
        <v>3</v>
      </c>
      <c r="G2" s="82"/>
    </row>
    <row r="3" spans="1:9" ht="24" customHeight="1">
      <c r="A3" s="269" t="s">
        <v>4</v>
      </c>
      <c r="B3" s="216"/>
      <c r="C3" s="270"/>
      <c r="D3" s="319" t="s">
        <v>5</v>
      </c>
      <c r="E3" s="80" t="s">
        <v>217</v>
      </c>
      <c r="F3" s="80" t="s">
        <v>218</v>
      </c>
      <c r="G3" s="80" t="s">
        <v>219</v>
      </c>
      <c r="H3" s="6"/>
    </row>
    <row r="4" spans="1:9" ht="21.75" customHeight="1">
      <c r="A4" s="1" t="s">
        <v>9</v>
      </c>
      <c r="B4" s="273">
        <v>279000</v>
      </c>
      <c r="C4" s="274"/>
      <c r="D4" s="320"/>
      <c r="E4" s="57">
        <v>16</v>
      </c>
      <c r="F4" s="8">
        <v>37</v>
      </c>
      <c r="G4" s="56">
        <v>27932</v>
      </c>
    </row>
    <row r="5" spans="1:9" ht="23.1" customHeight="1">
      <c r="A5" s="1" t="s">
        <v>10</v>
      </c>
      <c r="B5" s="275">
        <f>B6-B4</f>
        <v>754500</v>
      </c>
      <c r="C5" s="276"/>
      <c r="D5" s="321"/>
      <c r="E5" s="67"/>
      <c r="F5" s="67"/>
      <c r="G5" s="69"/>
    </row>
    <row r="6" spans="1:9" ht="21.95" customHeight="1">
      <c r="A6" s="77" t="s">
        <v>11</v>
      </c>
      <c r="B6" s="322">
        <v>1033500</v>
      </c>
      <c r="C6" s="323"/>
      <c r="D6" s="321"/>
      <c r="E6" s="324" t="s">
        <v>220</v>
      </c>
      <c r="F6" s="325"/>
      <c r="G6" s="328" t="s">
        <v>225</v>
      </c>
    </row>
    <row r="7" spans="1:9" ht="20.25" customHeight="1">
      <c r="A7" s="77" t="s">
        <v>12</v>
      </c>
      <c r="B7" s="78">
        <f>B6+'7.14'!B7</f>
        <v>26362900</v>
      </c>
      <c r="C7" s="79">
        <f>B7/B8</f>
        <v>0.527258</v>
      </c>
      <c r="D7" s="66"/>
      <c r="E7" s="326"/>
      <c r="F7" s="327"/>
      <c r="G7" s="329"/>
      <c r="I7" s="17"/>
    </row>
    <row r="8" spans="1:9" ht="25.5" customHeight="1">
      <c r="A8" s="1" t="s">
        <v>13</v>
      </c>
      <c r="B8" s="279">
        <v>50000000</v>
      </c>
      <c r="C8" s="280"/>
      <c r="D8" s="70"/>
      <c r="E8" s="70"/>
      <c r="F8" s="70"/>
      <c r="G8" s="71"/>
    </row>
    <row r="9" spans="1:9" ht="27.95" customHeight="1">
      <c r="A9" s="269" t="s">
        <v>239</v>
      </c>
      <c r="B9" s="216"/>
      <c r="C9" s="270"/>
      <c r="D9" s="64"/>
      <c r="E9" s="65"/>
      <c r="F9" s="65"/>
      <c r="G9" s="72"/>
    </row>
    <row r="10" spans="1:9" ht="17.100000000000001" customHeight="1">
      <c r="A10" s="281" t="s">
        <v>15</v>
      </c>
      <c r="B10" s="21" t="s">
        <v>16</v>
      </c>
      <c r="C10" s="21" t="s">
        <v>17</v>
      </c>
      <c r="D10" s="202" t="s">
        <v>240</v>
      </c>
      <c r="E10" s="21" t="s">
        <v>16</v>
      </c>
      <c r="F10" s="21" t="s">
        <v>17</v>
      </c>
      <c r="G10" s="73"/>
    </row>
    <row r="11" spans="1:9" ht="20.100000000000001" customHeight="1">
      <c r="A11" s="282"/>
      <c r="B11" s="23" t="s">
        <v>238</v>
      </c>
      <c r="C11" s="43">
        <v>4</v>
      </c>
      <c r="D11" s="203"/>
      <c r="E11" s="23" t="s">
        <v>241</v>
      </c>
      <c r="F11" s="43">
        <v>19</v>
      </c>
      <c r="G11" s="73"/>
    </row>
    <row r="12" spans="1:9" ht="18" customHeight="1">
      <c r="A12" s="282"/>
      <c r="B12" s="23" t="s">
        <v>180</v>
      </c>
      <c r="C12" s="43">
        <v>5</v>
      </c>
      <c r="D12" s="203"/>
      <c r="E12" s="23" t="s">
        <v>242</v>
      </c>
      <c r="F12" s="42">
        <v>0.02</v>
      </c>
      <c r="G12" s="73"/>
    </row>
    <row r="13" spans="1:9" ht="17.100000000000001" customHeight="1">
      <c r="A13" s="283"/>
      <c r="B13" s="23" t="s">
        <v>244</v>
      </c>
      <c r="C13" s="84">
        <v>3</v>
      </c>
      <c r="D13" s="204"/>
      <c r="E13" s="27" t="s">
        <v>243</v>
      </c>
      <c r="F13" s="83">
        <v>0.03</v>
      </c>
      <c r="G13" s="73"/>
    </row>
    <row r="14" spans="1:9" ht="27.95" customHeight="1">
      <c r="A14" s="269" t="s">
        <v>21</v>
      </c>
      <c r="B14" s="216"/>
      <c r="C14" s="216"/>
      <c r="D14" s="216"/>
      <c r="E14" s="216"/>
      <c r="F14" s="216"/>
      <c r="G14" s="270"/>
    </row>
    <row r="15" spans="1:9" ht="18.95" customHeight="1">
      <c r="A15" s="28"/>
      <c r="B15" s="21" t="s">
        <v>22</v>
      </c>
      <c r="C15" s="21" t="s">
        <v>23</v>
      </c>
      <c r="D15" s="21" t="s">
        <v>24</v>
      </c>
      <c r="E15" s="263" t="s">
        <v>165</v>
      </c>
      <c r="F15" s="264"/>
      <c r="G15" s="265"/>
    </row>
    <row r="16" spans="1:9" ht="18.95" customHeight="1">
      <c r="A16" s="217" t="s">
        <v>25</v>
      </c>
      <c r="B16" s="29">
        <v>0.5</v>
      </c>
      <c r="C16" s="29" t="s">
        <v>226</v>
      </c>
      <c r="D16" s="23">
        <v>2</v>
      </c>
      <c r="E16" s="253"/>
      <c r="F16" s="254"/>
      <c r="G16" s="255"/>
    </row>
    <row r="17" spans="1:7">
      <c r="A17" s="218"/>
      <c r="B17" s="29"/>
      <c r="C17" s="23"/>
      <c r="D17" s="23"/>
      <c r="E17" s="253"/>
      <c r="F17" s="254"/>
      <c r="G17" s="255"/>
    </row>
    <row r="18" spans="1:7">
      <c r="A18" s="218"/>
      <c r="B18" s="29"/>
      <c r="C18" s="29"/>
      <c r="D18" s="23"/>
      <c r="E18" s="253"/>
      <c r="F18" s="254"/>
      <c r="G18" s="255"/>
    </row>
    <row r="19" spans="1:7">
      <c r="A19" s="218"/>
      <c r="B19" s="29"/>
      <c r="C19" s="23"/>
      <c r="D19" s="23"/>
      <c r="E19" s="253"/>
      <c r="F19" s="254"/>
      <c r="G19" s="255"/>
    </row>
    <row r="20" spans="1:7">
      <c r="A20" s="218"/>
      <c r="B20" s="29"/>
      <c r="C20" s="23"/>
      <c r="D20" s="23"/>
      <c r="E20" s="253"/>
      <c r="F20" s="254"/>
      <c r="G20" s="255"/>
    </row>
    <row r="21" spans="1:7">
      <c r="A21" s="218"/>
      <c r="B21" s="29"/>
      <c r="C21" s="23"/>
      <c r="D21" s="23"/>
      <c r="E21" s="253"/>
      <c r="F21" s="254"/>
      <c r="G21" s="255"/>
    </row>
    <row r="22" spans="1:7" ht="18" thickBot="1">
      <c r="A22" s="259"/>
      <c r="B22" s="30"/>
      <c r="C22" s="31"/>
      <c r="D22" s="31"/>
      <c r="E22" s="260"/>
      <c r="F22" s="261"/>
      <c r="G22" s="262"/>
    </row>
    <row r="23" spans="1:7" ht="18" thickBot="1">
      <c r="A23" s="218" t="s">
        <v>26</v>
      </c>
      <c r="B23" s="30">
        <v>0.3125</v>
      </c>
      <c r="C23" s="30" t="s">
        <v>221</v>
      </c>
      <c r="D23" s="31">
        <v>3</v>
      </c>
      <c r="E23" s="235" t="s">
        <v>224</v>
      </c>
      <c r="F23" s="236"/>
      <c r="G23" s="237"/>
    </row>
    <row r="24" spans="1:7">
      <c r="A24" s="218"/>
      <c r="B24" s="32">
        <v>0.3125</v>
      </c>
      <c r="C24" s="23" t="s">
        <v>222</v>
      </c>
      <c r="D24" s="23">
        <v>4</v>
      </c>
      <c r="E24" s="253" t="s">
        <v>224</v>
      </c>
      <c r="F24" s="254"/>
      <c r="G24" s="255"/>
    </row>
    <row r="25" spans="1:7">
      <c r="A25" s="218"/>
      <c r="B25" s="29">
        <v>0.33333333333333331</v>
      </c>
      <c r="C25" s="23" t="s">
        <v>223</v>
      </c>
      <c r="D25" s="23">
        <v>3</v>
      </c>
      <c r="E25" s="253" t="s">
        <v>224</v>
      </c>
      <c r="F25" s="254"/>
      <c r="G25" s="255"/>
    </row>
    <row r="26" spans="1:7">
      <c r="A26" s="218"/>
      <c r="B26" s="29"/>
      <c r="C26" s="23"/>
      <c r="D26" s="23"/>
      <c r="E26" s="253"/>
      <c r="F26" s="254"/>
      <c r="G26" s="255"/>
    </row>
    <row r="27" spans="1:7">
      <c r="A27" s="218"/>
      <c r="B27" s="29"/>
      <c r="C27" s="33"/>
      <c r="D27" s="23"/>
      <c r="E27" s="253"/>
      <c r="F27" s="254"/>
      <c r="G27" s="255"/>
    </row>
    <row r="28" spans="1:7">
      <c r="A28" s="218"/>
      <c r="B28" s="29"/>
      <c r="C28" s="23"/>
      <c r="D28" s="23"/>
      <c r="E28" s="253"/>
      <c r="F28" s="254"/>
      <c r="G28" s="255"/>
    </row>
    <row r="29" spans="1:7">
      <c r="A29" s="218"/>
      <c r="B29" s="29"/>
      <c r="C29" s="29"/>
      <c r="D29" s="23"/>
      <c r="E29" s="235"/>
      <c r="F29" s="236"/>
      <c r="G29" s="237"/>
    </row>
    <row r="30" spans="1:7">
      <c r="A30" s="218"/>
      <c r="B30" s="29"/>
      <c r="C30" s="23"/>
      <c r="D30" s="23"/>
      <c r="E30" s="253"/>
      <c r="F30" s="254"/>
      <c r="G30" s="255"/>
    </row>
    <row r="31" spans="1:7">
      <c r="A31" s="218"/>
      <c r="B31" s="29"/>
      <c r="C31" s="23"/>
      <c r="D31" s="23"/>
      <c r="E31" s="253"/>
      <c r="F31" s="254"/>
      <c r="G31" s="255"/>
    </row>
    <row r="32" spans="1:7">
      <c r="A32" s="218"/>
      <c r="B32" s="29"/>
      <c r="C32" s="23"/>
      <c r="D32" s="23"/>
      <c r="E32" s="253"/>
      <c r="F32" s="254"/>
      <c r="G32" s="255"/>
    </row>
    <row r="33" spans="1:9">
      <c r="A33" s="218"/>
      <c r="B33" s="29"/>
      <c r="C33" s="23"/>
      <c r="D33" s="23"/>
      <c r="E33" s="253"/>
      <c r="F33" s="254"/>
      <c r="G33" s="255"/>
    </row>
    <row r="34" spans="1:9">
      <c r="A34" s="218"/>
      <c r="B34" s="29"/>
      <c r="C34" s="23"/>
      <c r="D34" s="23"/>
      <c r="E34" s="253"/>
      <c r="F34" s="254"/>
      <c r="G34" s="255"/>
    </row>
    <row r="35" spans="1:9">
      <c r="A35" s="218"/>
      <c r="B35" s="29"/>
      <c r="C35" s="23"/>
      <c r="D35" s="23"/>
      <c r="E35" s="253"/>
      <c r="F35" s="254"/>
      <c r="G35" s="255"/>
    </row>
    <row r="36" spans="1:9">
      <c r="A36" s="269" t="s">
        <v>27</v>
      </c>
      <c r="B36" s="216"/>
      <c r="C36" s="216"/>
      <c r="D36" s="216"/>
      <c r="E36" s="216"/>
      <c r="F36" s="216"/>
      <c r="G36" s="270"/>
    </row>
    <row r="37" spans="1:9">
      <c r="A37" s="217" t="s">
        <v>28</v>
      </c>
      <c r="B37" s="220"/>
      <c r="C37" s="222"/>
      <c r="D37" s="217" t="s">
        <v>29</v>
      </c>
      <c r="E37" s="256" t="s">
        <v>30</v>
      </c>
      <c r="F37" s="257"/>
      <c r="G37" s="258"/>
    </row>
    <row r="38" spans="1:9" ht="25.5" customHeight="1">
      <c r="A38" s="218"/>
      <c r="B38" s="223"/>
      <c r="C38" s="224"/>
      <c r="D38" s="218"/>
      <c r="E38" s="244" t="s">
        <v>227</v>
      </c>
      <c r="F38" s="245"/>
      <c r="G38" s="246"/>
    </row>
    <row r="39" spans="1:9" ht="26.25" customHeight="1">
      <c r="A39" s="218"/>
      <c r="B39" s="223"/>
      <c r="C39" s="224"/>
      <c r="D39" s="218"/>
      <c r="E39" s="244" t="s">
        <v>228</v>
      </c>
      <c r="F39" s="245"/>
      <c r="G39" s="246"/>
    </row>
    <row r="40" spans="1:9" ht="18" customHeight="1">
      <c r="A40" s="218"/>
      <c r="B40" s="223"/>
      <c r="C40" s="224"/>
      <c r="D40" s="218"/>
      <c r="E40" s="244"/>
      <c r="F40" s="245"/>
      <c r="G40" s="246"/>
    </row>
    <row r="41" spans="1:9" ht="17.25" customHeight="1">
      <c r="A41" s="218"/>
      <c r="B41" s="288"/>
      <c r="C41" s="289"/>
      <c r="D41" s="218"/>
      <c r="E41" s="74" t="s">
        <v>229</v>
      </c>
      <c r="F41" s="75"/>
      <c r="G41" s="76"/>
    </row>
    <row r="42" spans="1:9" ht="17.25" customHeight="1">
      <c r="A42" s="218"/>
      <c r="B42" s="288"/>
      <c r="C42" s="290"/>
      <c r="D42" s="218"/>
      <c r="E42" s="238" t="s">
        <v>230</v>
      </c>
      <c r="F42" s="239"/>
      <c r="G42" s="240"/>
      <c r="I42" s="34"/>
    </row>
    <row r="43" spans="1:9" ht="18" customHeight="1">
      <c r="A43" s="218"/>
      <c r="B43" s="291"/>
      <c r="C43" s="292"/>
      <c r="D43" s="218"/>
      <c r="E43" s="238"/>
      <c r="F43" s="239"/>
      <c r="G43" s="240"/>
    </row>
    <row r="44" spans="1:9" ht="18" customHeight="1">
      <c r="A44" s="218"/>
      <c r="B44" s="293"/>
      <c r="C44" s="290"/>
      <c r="D44" s="218"/>
      <c r="E44" s="311" t="s">
        <v>231</v>
      </c>
      <c r="F44" s="312"/>
      <c r="G44" s="313"/>
    </row>
    <row r="45" spans="1:9">
      <c r="A45" s="219"/>
      <c r="B45" s="226"/>
      <c r="C45" s="228"/>
      <c r="D45" s="219"/>
      <c r="E45" s="229" t="s">
        <v>232</v>
      </c>
      <c r="F45" s="230"/>
      <c r="G45" s="231"/>
    </row>
    <row r="46" spans="1:9">
      <c r="A46" s="269" t="s">
        <v>31</v>
      </c>
      <c r="B46" s="216"/>
      <c r="C46" s="216"/>
      <c r="D46" s="216"/>
      <c r="E46" s="216"/>
      <c r="F46" s="216"/>
      <c r="G46" s="270"/>
    </row>
    <row r="47" spans="1:9">
      <c r="A47" s="217" t="s">
        <v>28</v>
      </c>
      <c r="B47" s="220" t="s">
        <v>32</v>
      </c>
      <c r="C47" s="222"/>
      <c r="D47" s="217" t="s">
        <v>29</v>
      </c>
      <c r="E47" s="232"/>
      <c r="F47" s="233"/>
      <c r="G47" s="234"/>
    </row>
    <row r="48" spans="1:9">
      <c r="A48" s="219"/>
      <c r="B48" s="226" t="s">
        <v>32</v>
      </c>
      <c r="C48" s="228"/>
      <c r="D48" s="219"/>
      <c r="E48" s="235"/>
      <c r="F48" s="236"/>
      <c r="G48" s="237"/>
    </row>
    <row r="49" spans="1:8">
      <c r="A49" s="269" t="s">
        <v>33</v>
      </c>
      <c r="B49" s="216"/>
      <c r="C49" s="216"/>
      <c r="D49" s="216"/>
      <c r="E49" s="216"/>
      <c r="F49" s="216"/>
      <c r="G49" s="270"/>
    </row>
    <row r="50" spans="1:8">
      <c r="A50" s="217" t="s">
        <v>28</v>
      </c>
      <c r="B50" s="220"/>
      <c r="C50" s="221"/>
      <c r="D50" s="222"/>
      <c r="E50" s="217" t="s">
        <v>34</v>
      </c>
      <c r="F50" s="223" t="s">
        <v>233</v>
      </c>
      <c r="G50" s="224"/>
      <c r="H50" s="50"/>
    </row>
    <row r="51" spans="1:8">
      <c r="A51" s="218"/>
      <c r="B51" s="223"/>
      <c r="C51" s="225"/>
      <c r="D51" s="224"/>
      <c r="E51" s="218"/>
      <c r="F51" s="291" t="s">
        <v>234</v>
      </c>
      <c r="G51" s="292"/>
      <c r="H51" s="68"/>
    </row>
    <row r="52" spans="1:8">
      <c r="A52" s="218"/>
      <c r="B52" s="223"/>
      <c r="C52" s="225"/>
      <c r="D52" s="224"/>
      <c r="E52" s="218"/>
      <c r="F52" s="291" t="s">
        <v>235</v>
      </c>
      <c r="G52" s="292"/>
    </row>
    <row r="53" spans="1:8">
      <c r="A53" s="218"/>
      <c r="B53" s="223"/>
      <c r="C53" s="225"/>
      <c r="D53" s="224"/>
      <c r="E53" s="218"/>
      <c r="F53" s="223"/>
      <c r="G53" s="224"/>
    </row>
    <row r="54" spans="1:8">
      <c r="A54" s="218"/>
      <c r="B54" s="223" t="s">
        <v>32</v>
      </c>
      <c r="C54" s="225"/>
      <c r="D54" s="224"/>
      <c r="E54" s="218"/>
      <c r="F54" s="223"/>
      <c r="G54" s="224"/>
    </row>
    <row r="55" spans="1:8">
      <c r="A55" s="219"/>
      <c r="B55" s="226"/>
      <c r="C55" s="227"/>
      <c r="D55" s="228"/>
      <c r="E55" s="219"/>
      <c r="F55" s="223"/>
      <c r="G55" s="224"/>
    </row>
    <row r="56" spans="1:8">
      <c r="A56" s="192" t="s">
        <v>35</v>
      </c>
      <c r="B56" s="193"/>
      <c r="C56" s="298"/>
      <c r="D56" s="297" t="s">
        <v>236</v>
      </c>
      <c r="E56" s="297"/>
      <c r="F56" s="310">
        <f>SUM(B58:B60)+SUM(E58:E60)</f>
        <v>35200</v>
      </c>
      <c r="G56" s="310"/>
    </row>
    <row r="57" spans="1:8">
      <c r="A57" s="199" t="s">
        <v>28</v>
      </c>
      <c r="B57" s="40" t="s">
        <v>37</v>
      </c>
      <c r="C57" s="40" t="s">
        <v>38</v>
      </c>
      <c r="D57" s="305" t="s">
        <v>34</v>
      </c>
      <c r="E57" s="49" t="s">
        <v>37</v>
      </c>
      <c r="F57" s="308" t="s">
        <v>38</v>
      </c>
      <c r="G57" s="309"/>
    </row>
    <row r="58" spans="1:8">
      <c r="A58" s="200"/>
      <c r="B58" s="58"/>
      <c r="C58" s="58"/>
      <c r="D58" s="306"/>
      <c r="E58" s="63">
        <v>35200</v>
      </c>
      <c r="F58" s="299" t="s">
        <v>237</v>
      </c>
      <c r="G58" s="300"/>
    </row>
    <row r="59" spans="1:8">
      <c r="A59" s="200"/>
      <c r="B59" s="59"/>
      <c r="C59" s="59"/>
      <c r="D59" s="306"/>
      <c r="E59" s="61"/>
      <c r="F59" s="301"/>
      <c r="G59" s="302"/>
    </row>
    <row r="60" spans="1:8">
      <c r="A60" s="201"/>
      <c r="B60" s="60"/>
      <c r="C60" s="60"/>
      <c r="D60" s="307"/>
      <c r="E60" s="62"/>
      <c r="F60" s="303"/>
      <c r="G60" s="304"/>
    </row>
    <row r="61" spans="1:8">
      <c r="A61" s="295" t="s">
        <v>39</v>
      </c>
      <c r="B61" s="195"/>
      <c r="C61" s="195"/>
      <c r="D61" s="195"/>
      <c r="E61" s="195"/>
      <c r="F61" s="195"/>
      <c r="G61" s="296"/>
    </row>
    <row r="62" spans="1:8">
      <c r="A62" s="196"/>
      <c r="B62" s="197"/>
      <c r="C62" s="197"/>
      <c r="D62" s="197"/>
      <c r="E62" s="197"/>
      <c r="F62" s="197"/>
      <c r="G62" s="198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90"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  <mergeCell ref="E6:F7"/>
    <mergeCell ref="G6:G7"/>
    <mergeCell ref="A16:A22"/>
    <mergeCell ref="E16:G16"/>
    <mergeCell ref="E17:G17"/>
    <mergeCell ref="E18:G18"/>
    <mergeCell ref="E19:G19"/>
    <mergeCell ref="E20:G20"/>
    <mergeCell ref="E21:G21"/>
    <mergeCell ref="E22:G22"/>
    <mergeCell ref="E27:G27"/>
    <mergeCell ref="E28:G28"/>
    <mergeCell ref="E29:G29"/>
    <mergeCell ref="E30:G30"/>
    <mergeCell ref="E31:G31"/>
    <mergeCell ref="B41:C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26:G26"/>
    <mergeCell ref="E38:G38"/>
    <mergeCell ref="B39:C39"/>
    <mergeCell ref="E39:G39"/>
    <mergeCell ref="B40:C40"/>
    <mergeCell ref="E40:G40"/>
    <mergeCell ref="B42:C42"/>
    <mergeCell ref="E42:G42"/>
    <mergeCell ref="B43:C43"/>
    <mergeCell ref="E43:G43"/>
    <mergeCell ref="B44:C44"/>
    <mergeCell ref="E44:G44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A49:G49"/>
    <mergeCell ref="A50:A55"/>
    <mergeCell ref="B50:D50"/>
    <mergeCell ref="E50:E55"/>
    <mergeCell ref="F50:G50"/>
    <mergeCell ref="F53:G53"/>
    <mergeCell ref="B54:D54"/>
    <mergeCell ref="F54:G54"/>
    <mergeCell ref="B55:D55"/>
    <mergeCell ref="F55:G55"/>
    <mergeCell ref="B51:D51"/>
    <mergeCell ref="F51:G51"/>
    <mergeCell ref="B52:D52"/>
    <mergeCell ref="F52:G52"/>
    <mergeCell ref="B53:D53"/>
    <mergeCell ref="A61:G61"/>
    <mergeCell ref="A62:G62"/>
    <mergeCell ref="D56:E56"/>
    <mergeCell ref="A56:C56"/>
    <mergeCell ref="F58:G58"/>
    <mergeCell ref="F59:G59"/>
    <mergeCell ref="F60:G60"/>
    <mergeCell ref="A57:A60"/>
    <mergeCell ref="D57:D60"/>
    <mergeCell ref="F57:G57"/>
    <mergeCell ref="F56:G56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topLeftCell="A31" workbookViewId="0">
      <selection activeCell="B40" sqref="B40:C40"/>
    </sheetView>
  </sheetViews>
  <sheetFormatPr defaultColWidth="11.5546875" defaultRowHeight="17.25"/>
  <cols>
    <col min="2" max="2" width="22.109375" customWidth="1"/>
    <col min="3" max="3" width="23.33203125" customWidth="1"/>
    <col min="4" max="4" width="13" customWidth="1"/>
    <col min="5" max="5" width="17.33203125" customWidth="1"/>
    <col min="6" max="6" width="27.21875" customWidth="1"/>
    <col min="7" max="7" width="32.77734375" style="41" customWidth="1"/>
  </cols>
  <sheetData>
    <row r="1" spans="1:9" ht="36" customHeight="1">
      <c r="A1" s="314" t="s">
        <v>0</v>
      </c>
      <c r="B1" s="315"/>
      <c r="C1" s="315"/>
      <c r="D1" s="315"/>
      <c r="E1" s="315"/>
      <c r="F1" s="315"/>
      <c r="G1" s="316"/>
    </row>
    <row r="2" spans="1:9" s="41" customFormat="1" ht="47.25" customHeight="1">
      <c r="A2" s="1" t="s">
        <v>1</v>
      </c>
      <c r="B2" s="317" t="s">
        <v>263</v>
      </c>
      <c r="C2" s="318"/>
      <c r="D2" s="2" t="s">
        <v>2</v>
      </c>
      <c r="E2" s="81" t="s">
        <v>216</v>
      </c>
      <c r="F2" s="2" t="s">
        <v>3</v>
      </c>
      <c r="G2" s="82"/>
    </row>
    <row r="3" spans="1:9" ht="24" customHeight="1">
      <c r="A3" s="269" t="s">
        <v>4</v>
      </c>
      <c r="B3" s="216"/>
      <c r="C3" s="270"/>
      <c r="D3" s="319" t="s">
        <v>5</v>
      </c>
      <c r="E3" s="80" t="s">
        <v>217</v>
      </c>
      <c r="F3" s="80" t="s">
        <v>218</v>
      </c>
      <c r="G3" s="80" t="s">
        <v>219</v>
      </c>
      <c r="H3" s="6"/>
    </row>
    <row r="4" spans="1:9" ht="21.75" customHeight="1">
      <c r="A4" s="1" t="s">
        <v>9</v>
      </c>
      <c r="B4" s="273">
        <v>222000</v>
      </c>
      <c r="C4" s="274"/>
      <c r="D4" s="320"/>
      <c r="E4" s="57">
        <v>16</v>
      </c>
      <c r="F4" s="8">
        <v>37</v>
      </c>
      <c r="G4" s="56">
        <v>27932</v>
      </c>
    </row>
    <row r="5" spans="1:9" ht="23.1" customHeight="1">
      <c r="A5" s="1" t="s">
        <v>10</v>
      </c>
      <c r="B5" s="275">
        <f>B6-B4</f>
        <v>967500</v>
      </c>
      <c r="C5" s="276"/>
      <c r="D5" s="321"/>
      <c r="E5" s="67"/>
      <c r="F5" s="67"/>
      <c r="G5" s="69"/>
    </row>
    <row r="6" spans="1:9" ht="21.95" customHeight="1">
      <c r="A6" s="77" t="s">
        <v>11</v>
      </c>
      <c r="B6" s="322">
        <v>1189500</v>
      </c>
      <c r="C6" s="323"/>
      <c r="D6" s="321"/>
      <c r="E6" s="324" t="s">
        <v>220</v>
      </c>
      <c r="F6" s="325"/>
      <c r="G6" s="328" t="s">
        <v>225</v>
      </c>
    </row>
    <row r="7" spans="1:9" ht="20.25" customHeight="1">
      <c r="A7" s="77" t="s">
        <v>12</v>
      </c>
      <c r="B7" s="78">
        <f>B6+'7.15'!B7</f>
        <v>27552400</v>
      </c>
      <c r="C7" s="79">
        <f>B7/B8</f>
        <v>0.55104799999999998</v>
      </c>
      <c r="D7" s="66"/>
      <c r="E7" s="326"/>
      <c r="F7" s="327"/>
      <c r="G7" s="329"/>
      <c r="I7" s="17"/>
    </row>
    <row r="8" spans="1:9" ht="25.5" customHeight="1">
      <c r="A8" s="1" t="s">
        <v>13</v>
      </c>
      <c r="B8" s="279">
        <v>50000000</v>
      </c>
      <c r="C8" s="280"/>
      <c r="D8" s="70"/>
      <c r="E8" s="70"/>
      <c r="F8" s="70"/>
      <c r="G8" s="71"/>
    </row>
    <row r="9" spans="1:9" ht="27.95" customHeight="1">
      <c r="A9" s="269" t="s">
        <v>239</v>
      </c>
      <c r="B9" s="216"/>
      <c r="C9" s="270"/>
      <c r="D9" s="64"/>
      <c r="E9" s="65"/>
      <c r="F9" s="65"/>
      <c r="G9" s="72"/>
    </row>
    <row r="10" spans="1:9" ht="17.100000000000001" customHeight="1">
      <c r="A10" s="281" t="s">
        <v>15</v>
      </c>
      <c r="B10" s="21" t="s">
        <v>16</v>
      </c>
      <c r="C10" s="21" t="s">
        <v>17</v>
      </c>
      <c r="D10" s="202" t="s">
        <v>240</v>
      </c>
      <c r="E10" s="21" t="s">
        <v>16</v>
      </c>
      <c r="F10" s="21" t="s">
        <v>17</v>
      </c>
      <c r="G10" s="73"/>
    </row>
    <row r="11" spans="1:9" ht="20.100000000000001" customHeight="1">
      <c r="A11" s="282"/>
      <c r="B11" s="23" t="s">
        <v>250</v>
      </c>
      <c r="C11" s="43">
        <v>7</v>
      </c>
      <c r="D11" s="203"/>
      <c r="E11" s="23" t="s">
        <v>241</v>
      </c>
      <c r="F11" s="43">
        <v>19</v>
      </c>
      <c r="G11" s="73"/>
    </row>
    <row r="12" spans="1:9" ht="18" customHeight="1">
      <c r="A12" s="282"/>
      <c r="B12" s="23" t="s">
        <v>251</v>
      </c>
      <c r="C12" s="43">
        <v>6</v>
      </c>
      <c r="D12" s="203"/>
      <c r="E12" s="23" t="s">
        <v>242</v>
      </c>
      <c r="F12" s="42">
        <v>0.02</v>
      </c>
      <c r="G12" s="73"/>
    </row>
    <row r="13" spans="1:9" ht="17.100000000000001" customHeight="1">
      <c r="A13" s="283"/>
      <c r="B13" s="23" t="s">
        <v>252</v>
      </c>
      <c r="C13" s="84">
        <v>5</v>
      </c>
      <c r="D13" s="204"/>
      <c r="E13" s="27" t="s">
        <v>243</v>
      </c>
      <c r="F13" s="83">
        <v>0.03</v>
      </c>
      <c r="G13" s="73"/>
    </row>
    <row r="14" spans="1:9" ht="27.95" customHeight="1">
      <c r="A14" s="269" t="s">
        <v>21</v>
      </c>
      <c r="B14" s="216"/>
      <c r="C14" s="216"/>
      <c r="D14" s="216"/>
      <c r="E14" s="216"/>
      <c r="F14" s="216"/>
      <c r="G14" s="270"/>
    </row>
    <row r="15" spans="1:9" ht="18.95" customHeight="1">
      <c r="A15" s="28"/>
      <c r="B15" s="21" t="s">
        <v>22</v>
      </c>
      <c r="C15" s="21" t="s">
        <v>23</v>
      </c>
      <c r="D15" s="21" t="s">
        <v>24</v>
      </c>
      <c r="E15" s="263" t="s">
        <v>165</v>
      </c>
      <c r="F15" s="264"/>
      <c r="G15" s="265"/>
    </row>
    <row r="16" spans="1:9" ht="18.95" customHeight="1">
      <c r="A16" s="217" t="s">
        <v>25</v>
      </c>
      <c r="B16" s="29">
        <v>0.52083333333333337</v>
      </c>
      <c r="C16" s="29" t="s">
        <v>253</v>
      </c>
      <c r="D16" s="23">
        <v>2</v>
      </c>
      <c r="E16" s="253" t="s">
        <v>254</v>
      </c>
      <c r="F16" s="254"/>
      <c r="G16" s="255"/>
    </row>
    <row r="17" spans="1:7">
      <c r="A17" s="218"/>
      <c r="B17" s="29">
        <v>6.25E-2</v>
      </c>
      <c r="C17" s="23" t="s">
        <v>255</v>
      </c>
      <c r="D17" s="23">
        <v>2</v>
      </c>
      <c r="E17" s="253"/>
      <c r="F17" s="254"/>
      <c r="G17" s="255"/>
    </row>
    <row r="18" spans="1:7">
      <c r="A18" s="218"/>
      <c r="B18" s="29">
        <v>0.14583333333333334</v>
      </c>
      <c r="C18" s="29" t="s">
        <v>256</v>
      </c>
      <c r="D18" s="23">
        <v>2</v>
      </c>
      <c r="E18" s="253"/>
      <c r="F18" s="254"/>
      <c r="G18" s="255"/>
    </row>
    <row r="19" spans="1:7">
      <c r="A19" s="218"/>
      <c r="B19" s="29"/>
      <c r="C19" s="23"/>
      <c r="D19" s="23"/>
      <c r="E19" s="253"/>
      <c r="F19" s="254"/>
      <c r="G19" s="255"/>
    </row>
    <row r="20" spans="1:7">
      <c r="A20" s="218"/>
      <c r="B20" s="29"/>
      <c r="C20" s="23"/>
      <c r="D20" s="23"/>
      <c r="E20" s="253"/>
      <c r="F20" s="254"/>
      <c r="G20" s="255"/>
    </row>
    <row r="21" spans="1:7">
      <c r="A21" s="218"/>
      <c r="B21" s="29"/>
      <c r="C21" s="23"/>
      <c r="D21" s="23"/>
      <c r="E21" s="253"/>
      <c r="F21" s="254"/>
      <c r="G21" s="255"/>
    </row>
    <row r="22" spans="1:7" ht="18" thickBot="1">
      <c r="A22" s="259"/>
      <c r="B22" s="30"/>
      <c r="C22" s="31"/>
      <c r="D22" s="31"/>
      <c r="E22" s="260"/>
      <c r="F22" s="261"/>
      <c r="G22" s="262"/>
    </row>
    <row r="23" spans="1:7" ht="18" thickBot="1">
      <c r="A23" s="218" t="s">
        <v>26</v>
      </c>
      <c r="B23" s="30">
        <v>0.33333333333333331</v>
      </c>
      <c r="C23" s="30" t="s">
        <v>257</v>
      </c>
      <c r="D23" s="31">
        <v>8</v>
      </c>
      <c r="E23" s="235" t="s">
        <v>145</v>
      </c>
      <c r="F23" s="236"/>
      <c r="G23" s="237"/>
    </row>
    <row r="24" spans="1:7">
      <c r="A24" s="218"/>
      <c r="B24" s="32"/>
      <c r="C24" s="23"/>
      <c r="D24" s="23"/>
      <c r="E24" s="253"/>
      <c r="F24" s="254"/>
      <c r="G24" s="255"/>
    </row>
    <row r="25" spans="1:7">
      <c r="A25" s="218"/>
      <c r="B25" s="29"/>
      <c r="C25" s="23"/>
      <c r="D25" s="23"/>
      <c r="E25" s="253"/>
      <c r="F25" s="254"/>
      <c r="G25" s="255"/>
    </row>
    <row r="26" spans="1:7">
      <c r="A26" s="218"/>
      <c r="B26" s="29"/>
      <c r="C26" s="23"/>
      <c r="D26" s="23"/>
      <c r="E26" s="253"/>
      <c r="F26" s="254"/>
      <c r="G26" s="255"/>
    </row>
    <row r="27" spans="1:7">
      <c r="A27" s="218"/>
      <c r="B27" s="29"/>
      <c r="C27" s="33"/>
      <c r="D27" s="23"/>
      <c r="E27" s="253"/>
      <c r="F27" s="254"/>
      <c r="G27" s="255"/>
    </row>
    <row r="28" spans="1:7">
      <c r="A28" s="218"/>
      <c r="B28" s="29"/>
      <c r="C28" s="23"/>
      <c r="D28" s="23"/>
      <c r="E28" s="253"/>
      <c r="F28" s="254"/>
      <c r="G28" s="255"/>
    </row>
    <row r="29" spans="1:7">
      <c r="A29" s="218"/>
      <c r="B29" s="29"/>
      <c r="C29" s="29"/>
      <c r="D29" s="23"/>
      <c r="E29" s="235"/>
      <c r="F29" s="236"/>
      <c r="G29" s="237"/>
    </row>
    <row r="30" spans="1:7">
      <c r="A30" s="218"/>
      <c r="B30" s="29"/>
      <c r="C30" s="23"/>
      <c r="D30" s="23"/>
      <c r="E30" s="253"/>
      <c r="F30" s="254"/>
      <c r="G30" s="255"/>
    </row>
    <row r="31" spans="1:7">
      <c r="A31" s="218"/>
      <c r="B31" s="29"/>
      <c r="C31" s="23"/>
      <c r="D31" s="23"/>
      <c r="E31" s="253"/>
      <c r="F31" s="254"/>
      <c r="G31" s="255"/>
    </row>
    <row r="32" spans="1:7">
      <c r="A32" s="218"/>
      <c r="B32" s="29"/>
      <c r="C32" s="23"/>
      <c r="D32" s="23"/>
      <c r="E32" s="253"/>
      <c r="F32" s="254"/>
      <c r="G32" s="255"/>
    </row>
    <row r="33" spans="1:9">
      <c r="A33" s="218"/>
      <c r="B33" s="29"/>
      <c r="C33" s="23"/>
      <c r="D33" s="23"/>
      <c r="E33" s="253"/>
      <c r="F33" s="254"/>
      <c r="G33" s="255"/>
    </row>
    <row r="34" spans="1:9">
      <c r="A34" s="218"/>
      <c r="B34" s="29"/>
      <c r="C34" s="23"/>
      <c r="D34" s="23"/>
      <c r="E34" s="253"/>
      <c r="F34" s="254"/>
      <c r="G34" s="255"/>
    </row>
    <row r="35" spans="1:9">
      <c r="A35" s="218"/>
      <c r="B35" s="29"/>
      <c r="C35" s="23"/>
      <c r="D35" s="23"/>
      <c r="E35" s="253"/>
      <c r="F35" s="254"/>
      <c r="G35" s="255"/>
    </row>
    <row r="36" spans="1:9">
      <c r="A36" s="269" t="s">
        <v>27</v>
      </c>
      <c r="B36" s="216"/>
      <c r="C36" s="216"/>
      <c r="D36" s="216"/>
      <c r="E36" s="216"/>
      <c r="F36" s="216"/>
      <c r="G36" s="270"/>
    </row>
    <row r="37" spans="1:9">
      <c r="A37" s="217" t="s">
        <v>28</v>
      </c>
      <c r="B37" s="220" t="s">
        <v>265</v>
      </c>
      <c r="C37" s="222"/>
      <c r="D37" s="217" t="s">
        <v>29</v>
      </c>
      <c r="E37" s="256" t="s">
        <v>30</v>
      </c>
      <c r="F37" s="257"/>
      <c r="G37" s="258"/>
    </row>
    <row r="38" spans="1:9" ht="25.5" customHeight="1">
      <c r="A38" s="218"/>
      <c r="B38" s="223"/>
      <c r="C38" s="224"/>
      <c r="D38" s="218"/>
      <c r="E38" s="244" t="s">
        <v>258</v>
      </c>
      <c r="F38" s="245"/>
      <c r="G38" s="246"/>
    </row>
    <row r="39" spans="1:9" ht="26.25" customHeight="1">
      <c r="A39" s="218"/>
      <c r="B39" s="223"/>
      <c r="C39" s="224"/>
      <c r="D39" s="218"/>
      <c r="E39" s="244"/>
      <c r="F39" s="245"/>
      <c r="G39" s="246"/>
    </row>
    <row r="40" spans="1:9" ht="18" customHeight="1">
      <c r="A40" s="218"/>
      <c r="B40" s="223" t="s">
        <v>266</v>
      </c>
      <c r="C40" s="224"/>
      <c r="D40" s="218"/>
      <c r="E40" s="244"/>
      <c r="F40" s="245"/>
      <c r="G40" s="246"/>
    </row>
    <row r="41" spans="1:9" ht="17.25" customHeight="1">
      <c r="A41" s="218"/>
      <c r="B41" s="288"/>
      <c r="C41" s="289"/>
      <c r="D41" s="218"/>
      <c r="E41" s="74" t="s">
        <v>259</v>
      </c>
      <c r="F41" s="75"/>
      <c r="G41" s="76"/>
    </row>
    <row r="42" spans="1:9" ht="17.25" customHeight="1">
      <c r="A42" s="218"/>
      <c r="B42" s="288"/>
      <c r="C42" s="290"/>
      <c r="D42" s="218"/>
      <c r="E42" s="238" t="s">
        <v>260</v>
      </c>
      <c r="F42" s="239"/>
      <c r="G42" s="240"/>
      <c r="I42" s="34"/>
    </row>
    <row r="43" spans="1:9" ht="18" customHeight="1">
      <c r="A43" s="218"/>
      <c r="B43" s="291"/>
      <c r="C43" s="292"/>
      <c r="D43" s="218"/>
      <c r="E43" s="238"/>
      <c r="F43" s="239"/>
      <c r="G43" s="240"/>
    </row>
    <row r="44" spans="1:9" ht="18" customHeight="1">
      <c r="A44" s="218"/>
      <c r="B44" s="293"/>
      <c r="C44" s="290"/>
      <c r="D44" s="218"/>
      <c r="E44" s="311"/>
      <c r="F44" s="312"/>
      <c r="G44" s="313"/>
    </row>
    <row r="45" spans="1:9">
      <c r="A45" s="219"/>
      <c r="B45" s="226"/>
      <c r="C45" s="228"/>
      <c r="D45" s="219"/>
      <c r="E45" s="229"/>
      <c r="F45" s="230"/>
      <c r="G45" s="231"/>
    </row>
    <row r="46" spans="1:9">
      <c r="A46" s="269" t="s">
        <v>31</v>
      </c>
      <c r="B46" s="216"/>
      <c r="C46" s="216"/>
      <c r="D46" s="216"/>
      <c r="E46" s="216"/>
      <c r="F46" s="216"/>
      <c r="G46" s="270"/>
    </row>
    <row r="47" spans="1:9">
      <c r="A47" s="217" t="s">
        <v>28</v>
      </c>
      <c r="B47" s="220" t="s">
        <v>32</v>
      </c>
      <c r="C47" s="222"/>
      <c r="D47" s="217" t="s">
        <v>29</v>
      </c>
      <c r="E47" s="232"/>
      <c r="F47" s="233"/>
      <c r="G47" s="234"/>
    </row>
    <row r="48" spans="1:9">
      <c r="A48" s="219"/>
      <c r="B48" s="226" t="s">
        <v>32</v>
      </c>
      <c r="C48" s="228"/>
      <c r="D48" s="219"/>
      <c r="E48" s="235"/>
      <c r="F48" s="236"/>
      <c r="G48" s="237"/>
    </row>
    <row r="49" spans="1:8">
      <c r="A49" s="269" t="s">
        <v>33</v>
      </c>
      <c r="B49" s="216"/>
      <c r="C49" s="216"/>
      <c r="D49" s="216"/>
      <c r="E49" s="216"/>
      <c r="F49" s="216"/>
      <c r="G49" s="270"/>
    </row>
    <row r="50" spans="1:8">
      <c r="A50" s="217" t="s">
        <v>28</v>
      </c>
      <c r="B50" s="220" t="s">
        <v>267</v>
      </c>
      <c r="C50" s="221"/>
      <c r="D50" s="222"/>
      <c r="E50" s="217" t="s">
        <v>34</v>
      </c>
      <c r="F50" s="223" t="s">
        <v>262</v>
      </c>
      <c r="G50" s="224"/>
      <c r="H50" s="54"/>
    </row>
    <row r="51" spans="1:8" ht="29.25" customHeight="1">
      <c r="A51" s="218"/>
      <c r="B51" s="223" t="s">
        <v>273</v>
      </c>
      <c r="C51" s="225"/>
      <c r="D51" s="224"/>
      <c r="E51" s="218"/>
      <c r="F51" s="330" t="s">
        <v>261</v>
      </c>
      <c r="G51" s="292"/>
      <c r="H51" s="68"/>
    </row>
    <row r="52" spans="1:8">
      <c r="A52" s="218"/>
      <c r="B52" s="223" t="s">
        <v>268</v>
      </c>
      <c r="C52" s="225"/>
      <c r="D52" s="224"/>
      <c r="E52" s="218"/>
      <c r="F52" s="291"/>
      <c r="G52" s="292"/>
    </row>
    <row r="53" spans="1:8">
      <c r="A53" s="218"/>
      <c r="B53" s="223" t="s">
        <v>269</v>
      </c>
      <c r="C53" s="225"/>
      <c r="D53" s="224"/>
      <c r="E53" s="218"/>
      <c r="F53" s="223"/>
      <c r="G53" s="224"/>
    </row>
    <row r="54" spans="1:8">
      <c r="A54" s="218"/>
      <c r="B54" s="223"/>
      <c r="C54" s="225"/>
      <c r="D54" s="224"/>
      <c r="E54" s="218"/>
      <c r="F54" s="223"/>
      <c r="G54" s="224"/>
    </row>
    <row r="55" spans="1:8">
      <c r="A55" s="219"/>
      <c r="B55" s="226"/>
      <c r="C55" s="227"/>
      <c r="D55" s="228"/>
      <c r="E55" s="219"/>
      <c r="F55" s="223"/>
      <c r="G55" s="224"/>
    </row>
    <row r="56" spans="1:8">
      <c r="A56" s="192" t="s">
        <v>35</v>
      </c>
      <c r="B56" s="193"/>
      <c r="C56" s="298"/>
      <c r="D56" s="297" t="s">
        <v>236</v>
      </c>
      <c r="E56" s="297"/>
      <c r="F56" s="310">
        <f>SUM(B58:B60)+SUM(E58:E60)</f>
        <v>0</v>
      </c>
      <c r="G56" s="310"/>
    </row>
    <row r="57" spans="1:8">
      <c r="A57" s="199" t="s">
        <v>28</v>
      </c>
      <c r="B57" s="40" t="s">
        <v>37</v>
      </c>
      <c r="C57" s="40" t="s">
        <v>38</v>
      </c>
      <c r="D57" s="305" t="s">
        <v>34</v>
      </c>
      <c r="E57" s="55"/>
      <c r="F57" s="308"/>
      <c r="G57" s="309"/>
    </row>
    <row r="58" spans="1:8">
      <c r="A58" s="200"/>
      <c r="B58" s="58"/>
      <c r="C58" s="58"/>
      <c r="D58" s="306"/>
      <c r="E58" s="63"/>
      <c r="F58" s="299"/>
      <c r="G58" s="300"/>
    </row>
    <row r="59" spans="1:8">
      <c r="A59" s="200"/>
      <c r="B59" s="59"/>
      <c r="C59" s="59"/>
      <c r="D59" s="306"/>
      <c r="E59" s="61"/>
      <c r="F59" s="301"/>
      <c r="G59" s="302"/>
    </row>
    <row r="60" spans="1:8">
      <c r="A60" s="201"/>
      <c r="B60" s="60"/>
      <c r="C60" s="60"/>
      <c r="D60" s="307"/>
      <c r="E60" s="62"/>
      <c r="F60" s="303"/>
      <c r="G60" s="304"/>
    </row>
    <row r="61" spans="1:8">
      <c r="A61" s="295" t="s">
        <v>39</v>
      </c>
      <c r="B61" s="195"/>
      <c r="C61" s="195"/>
      <c r="D61" s="195"/>
      <c r="E61" s="195"/>
      <c r="F61" s="195"/>
      <c r="G61" s="296"/>
    </row>
    <row r="62" spans="1:8">
      <c r="A62" s="196"/>
      <c r="B62" s="197"/>
      <c r="C62" s="197"/>
      <c r="D62" s="197"/>
      <c r="E62" s="197"/>
      <c r="F62" s="197"/>
      <c r="G62" s="198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90">
    <mergeCell ref="A56:C56"/>
    <mergeCell ref="D56:E56"/>
    <mergeCell ref="F56:G56"/>
    <mergeCell ref="A61:G61"/>
    <mergeCell ref="A62:G62"/>
    <mergeCell ref="A57:A60"/>
    <mergeCell ref="D57:D60"/>
    <mergeCell ref="F57:G57"/>
    <mergeCell ref="F58:G58"/>
    <mergeCell ref="F59:G59"/>
    <mergeCell ref="F60:G60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F55:G55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B42:C42"/>
    <mergeCell ref="E42:G42"/>
    <mergeCell ref="B43:C43"/>
    <mergeCell ref="E43:G43"/>
    <mergeCell ref="B44:C44"/>
    <mergeCell ref="E44:G44"/>
    <mergeCell ref="E38:G38"/>
    <mergeCell ref="B39:C39"/>
    <mergeCell ref="E39:G39"/>
    <mergeCell ref="B40:C40"/>
    <mergeCell ref="E40:G40"/>
    <mergeCell ref="B41:C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15:G15"/>
    <mergeCell ref="A1:G1"/>
    <mergeCell ref="B2:C2"/>
    <mergeCell ref="A3:C3"/>
    <mergeCell ref="D3:D6"/>
    <mergeCell ref="B4:C4"/>
    <mergeCell ref="B5:C5"/>
    <mergeCell ref="B6:C6"/>
    <mergeCell ref="E6:F7"/>
    <mergeCell ref="G6:G7"/>
    <mergeCell ref="B8:C8"/>
    <mergeCell ref="A9:C9"/>
    <mergeCell ref="A10:A13"/>
    <mergeCell ref="D10:D13"/>
    <mergeCell ref="A14:G1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topLeftCell="A25" workbookViewId="0">
      <selection activeCell="B37" sqref="B37:C37"/>
    </sheetView>
  </sheetViews>
  <sheetFormatPr defaultColWidth="11.5546875" defaultRowHeight="17.25"/>
  <cols>
    <col min="2" max="2" width="22.109375" customWidth="1"/>
    <col min="3" max="3" width="23.33203125" customWidth="1"/>
    <col min="4" max="4" width="13" customWidth="1"/>
    <col min="5" max="5" width="17.33203125" customWidth="1"/>
    <col min="6" max="6" width="27.21875" customWidth="1"/>
    <col min="7" max="7" width="32.77734375" style="41" customWidth="1"/>
  </cols>
  <sheetData>
    <row r="1" spans="1:9" ht="36" customHeight="1">
      <c r="A1" s="314" t="s">
        <v>0</v>
      </c>
      <c r="B1" s="315"/>
      <c r="C1" s="315"/>
      <c r="D1" s="315"/>
      <c r="E1" s="315"/>
      <c r="F1" s="315"/>
      <c r="G1" s="316"/>
    </row>
    <row r="2" spans="1:9" s="41" customFormat="1" ht="47.25" customHeight="1">
      <c r="A2" s="1" t="s">
        <v>1</v>
      </c>
      <c r="B2" s="317" t="s">
        <v>264</v>
      </c>
      <c r="C2" s="318"/>
      <c r="D2" s="2" t="s">
        <v>2</v>
      </c>
      <c r="E2" s="81" t="s">
        <v>216</v>
      </c>
      <c r="F2" s="2" t="s">
        <v>3</v>
      </c>
      <c r="G2" s="82"/>
    </row>
    <row r="3" spans="1:9" ht="24" customHeight="1">
      <c r="A3" s="269" t="s">
        <v>4</v>
      </c>
      <c r="B3" s="216"/>
      <c r="C3" s="270"/>
      <c r="D3" s="319" t="s">
        <v>5</v>
      </c>
      <c r="E3" s="80" t="s">
        <v>217</v>
      </c>
      <c r="F3" s="80" t="s">
        <v>218</v>
      </c>
      <c r="G3" s="80" t="s">
        <v>219</v>
      </c>
      <c r="H3" s="6"/>
    </row>
    <row r="4" spans="1:9" ht="21.75" customHeight="1">
      <c r="A4" s="1" t="s">
        <v>9</v>
      </c>
      <c r="B4" s="273">
        <v>762000</v>
      </c>
      <c r="C4" s="274"/>
      <c r="D4" s="320"/>
      <c r="E4" s="57">
        <v>23</v>
      </c>
      <c r="F4" s="8">
        <v>58</v>
      </c>
      <c r="G4" s="56">
        <v>26443</v>
      </c>
    </row>
    <row r="5" spans="1:9" ht="23.1" customHeight="1">
      <c r="A5" s="1" t="s">
        <v>10</v>
      </c>
      <c r="B5" s="275">
        <f>B6-B4</f>
        <v>141700</v>
      </c>
      <c r="C5" s="276"/>
      <c r="D5" s="321"/>
      <c r="E5" s="67"/>
      <c r="F5" s="67"/>
      <c r="G5" s="69"/>
    </row>
    <row r="6" spans="1:9" ht="21.95" customHeight="1">
      <c r="A6" s="77" t="s">
        <v>11</v>
      </c>
      <c r="B6" s="322">
        <v>903700</v>
      </c>
      <c r="C6" s="323"/>
      <c r="D6" s="321"/>
      <c r="E6" s="324" t="s">
        <v>220</v>
      </c>
      <c r="F6" s="325"/>
      <c r="G6" s="328" t="s">
        <v>296</v>
      </c>
    </row>
    <row r="7" spans="1:9" ht="20.25" customHeight="1">
      <c r="A7" s="77" t="s">
        <v>12</v>
      </c>
      <c r="B7" s="78">
        <f>B6+'7.16'!B7</f>
        <v>28456100</v>
      </c>
      <c r="C7" s="79">
        <f>B7/B8</f>
        <v>0.56912200000000002</v>
      </c>
      <c r="D7" s="66"/>
      <c r="E7" s="326"/>
      <c r="F7" s="327"/>
      <c r="G7" s="329"/>
      <c r="I7" s="17"/>
    </row>
    <row r="8" spans="1:9" ht="25.5" customHeight="1">
      <c r="A8" s="1" t="s">
        <v>13</v>
      </c>
      <c r="B8" s="279">
        <v>50000000</v>
      </c>
      <c r="C8" s="280"/>
      <c r="D8" s="70"/>
      <c r="E8" s="70"/>
      <c r="F8" s="70"/>
      <c r="G8" s="71"/>
    </row>
    <row r="9" spans="1:9" ht="27.95" customHeight="1">
      <c r="A9" s="269" t="s">
        <v>239</v>
      </c>
      <c r="B9" s="216"/>
      <c r="C9" s="270"/>
      <c r="D9" s="64"/>
      <c r="E9" s="65"/>
      <c r="F9" s="65"/>
      <c r="G9" s="72"/>
    </row>
    <row r="10" spans="1:9" ht="17.100000000000001" customHeight="1">
      <c r="A10" s="281" t="s">
        <v>15</v>
      </c>
      <c r="B10" s="21" t="s">
        <v>16</v>
      </c>
      <c r="C10" s="21" t="s">
        <v>17</v>
      </c>
      <c r="D10" s="202" t="s">
        <v>240</v>
      </c>
      <c r="E10" s="21" t="s">
        <v>16</v>
      </c>
      <c r="F10" s="21" t="s">
        <v>17</v>
      </c>
      <c r="G10" s="73"/>
    </row>
    <row r="11" spans="1:9" ht="20.100000000000001" customHeight="1">
      <c r="A11" s="282"/>
      <c r="B11" s="23" t="s">
        <v>97</v>
      </c>
      <c r="C11" s="43">
        <v>7</v>
      </c>
      <c r="D11" s="203"/>
      <c r="E11" s="23" t="s">
        <v>241</v>
      </c>
      <c r="F11" s="42">
        <v>7.0000000000000007E-2</v>
      </c>
      <c r="G11" s="73"/>
    </row>
    <row r="12" spans="1:9" ht="18" customHeight="1">
      <c r="A12" s="282"/>
      <c r="B12" s="23" t="s">
        <v>166</v>
      </c>
      <c r="C12" s="43">
        <v>13</v>
      </c>
      <c r="D12" s="203"/>
      <c r="E12" s="23" t="s">
        <v>278</v>
      </c>
      <c r="F12" s="42">
        <v>0.04</v>
      </c>
      <c r="G12" s="73"/>
    </row>
    <row r="13" spans="1:9" ht="17.100000000000001" customHeight="1">
      <c r="A13" s="283"/>
      <c r="B13" s="23" t="s">
        <v>277</v>
      </c>
      <c r="C13" s="84">
        <v>5</v>
      </c>
      <c r="D13" s="204"/>
      <c r="E13" s="27" t="s">
        <v>243</v>
      </c>
      <c r="F13" s="83">
        <v>0.05</v>
      </c>
      <c r="G13" s="73"/>
    </row>
    <row r="14" spans="1:9" ht="27.95" customHeight="1">
      <c r="A14" s="269" t="s">
        <v>21</v>
      </c>
      <c r="B14" s="216"/>
      <c r="C14" s="216"/>
      <c r="D14" s="216"/>
      <c r="E14" s="216"/>
      <c r="F14" s="216"/>
      <c r="G14" s="270"/>
    </row>
    <row r="15" spans="1:9" ht="18.95" customHeight="1">
      <c r="A15" s="28"/>
      <c r="B15" s="21" t="s">
        <v>22</v>
      </c>
      <c r="C15" s="21" t="s">
        <v>23</v>
      </c>
      <c r="D15" s="21" t="s">
        <v>24</v>
      </c>
      <c r="E15" s="263" t="s">
        <v>165</v>
      </c>
      <c r="F15" s="264"/>
      <c r="G15" s="265"/>
    </row>
    <row r="16" spans="1:9" ht="18.95" customHeight="1">
      <c r="A16" s="217" t="s">
        <v>25</v>
      </c>
      <c r="B16" s="29">
        <v>0.5</v>
      </c>
      <c r="C16" s="29" t="s">
        <v>288</v>
      </c>
      <c r="D16" s="23">
        <v>2</v>
      </c>
      <c r="E16" s="253"/>
      <c r="F16" s="254"/>
      <c r="G16" s="255"/>
    </row>
    <row r="17" spans="1:7">
      <c r="A17" s="218"/>
      <c r="B17" s="29">
        <v>0.5</v>
      </c>
      <c r="C17" s="23" t="s">
        <v>289</v>
      </c>
      <c r="D17" s="23">
        <v>4</v>
      </c>
      <c r="E17" s="253" t="s">
        <v>290</v>
      </c>
      <c r="F17" s="254"/>
      <c r="G17" s="255"/>
    </row>
    <row r="18" spans="1:7">
      <c r="A18" s="218"/>
      <c r="B18" s="29">
        <v>0.52083333333333337</v>
      </c>
      <c r="C18" s="29" t="s">
        <v>291</v>
      </c>
      <c r="D18" s="23">
        <v>3</v>
      </c>
      <c r="E18" s="253"/>
      <c r="F18" s="254"/>
      <c r="G18" s="255"/>
    </row>
    <row r="19" spans="1:7">
      <c r="A19" s="218"/>
      <c r="B19" s="29">
        <v>8.3333333333333329E-2</v>
      </c>
      <c r="C19" s="23" t="s">
        <v>292</v>
      </c>
      <c r="D19" s="23">
        <v>2</v>
      </c>
      <c r="E19" s="253"/>
      <c r="F19" s="254"/>
      <c r="G19" s="255"/>
    </row>
    <row r="20" spans="1:7">
      <c r="A20" s="218"/>
      <c r="B20" s="29">
        <v>0.10416666666666667</v>
      </c>
      <c r="C20" s="23" t="s">
        <v>293</v>
      </c>
      <c r="D20" s="23">
        <v>2</v>
      </c>
      <c r="E20" s="253"/>
      <c r="F20" s="254"/>
      <c r="G20" s="255"/>
    </row>
    <row r="21" spans="1:7">
      <c r="A21" s="218"/>
      <c r="B21" s="29">
        <v>0.10416666666666667</v>
      </c>
      <c r="C21" s="29" t="s">
        <v>294</v>
      </c>
      <c r="D21" s="23">
        <v>2</v>
      </c>
      <c r="E21" s="253"/>
      <c r="F21" s="254"/>
      <c r="G21" s="255"/>
    </row>
    <row r="22" spans="1:7" ht="18" thickBot="1">
      <c r="A22" s="259"/>
      <c r="B22" s="30"/>
      <c r="C22" s="31"/>
      <c r="D22" s="31"/>
      <c r="E22" s="260"/>
      <c r="F22" s="261"/>
      <c r="G22" s="262"/>
    </row>
    <row r="23" spans="1:7" ht="18" thickBot="1">
      <c r="A23" s="218" t="s">
        <v>26</v>
      </c>
      <c r="B23" s="30">
        <v>0.22916666666666666</v>
      </c>
      <c r="C23" s="30" t="s">
        <v>295</v>
      </c>
      <c r="D23" s="31">
        <v>2</v>
      </c>
      <c r="E23" s="235"/>
      <c r="F23" s="236"/>
      <c r="G23" s="237"/>
    </row>
    <row r="24" spans="1:7">
      <c r="A24" s="218"/>
      <c r="B24" s="32"/>
      <c r="C24" s="23"/>
      <c r="D24" s="23"/>
      <c r="E24" s="253"/>
      <c r="F24" s="254"/>
      <c r="G24" s="255"/>
    </row>
    <row r="25" spans="1:7">
      <c r="A25" s="218"/>
      <c r="B25" s="29"/>
      <c r="C25" s="23"/>
      <c r="D25" s="23"/>
      <c r="E25" s="253"/>
      <c r="F25" s="254"/>
      <c r="G25" s="255"/>
    </row>
    <row r="26" spans="1:7">
      <c r="A26" s="218"/>
      <c r="B26" s="29"/>
      <c r="C26" s="23"/>
      <c r="D26" s="23"/>
      <c r="E26" s="253"/>
      <c r="F26" s="254"/>
      <c r="G26" s="255"/>
    </row>
    <row r="27" spans="1:7">
      <c r="A27" s="218"/>
      <c r="B27" s="29"/>
      <c r="C27" s="33"/>
      <c r="D27" s="23"/>
      <c r="E27" s="253"/>
      <c r="F27" s="254"/>
      <c r="G27" s="255"/>
    </row>
    <row r="28" spans="1:7">
      <c r="A28" s="218"/>
      <c r="B28" s="29"/>
      <c r="C28" s="23"/>
      <c r="D28" s="23"/>
      <c r="E28" s="253"/>
      <c r="F28" s="254"/>
      <c r="G28" s="255"/>
    </row>
    <row r="29" spans="1:7">
      <c r="A29" s="218"/>
      <c r="B29" s="29"/>
      <c r="C29" s="29"/>
      <c r="D29" s="23"/>
      <c r="E29" s="235"/>
      <c r="F29" s="236"/>
      <c r="G29" s="237"/>
    </row>
    <row r="30" spans="1:7">
      <c r="A30" s="218"/>
      <c r="B30" s="29"/>
      <c r="C30" s="23"/>
      <c r="D30" s="23"/>
      <c r="E30" s="253"/>
      <c r="F30" s="254"/>
      <c r="G30" s="255"/>
    </row>
    <row r="31" spans="1:7">
      <c r="A31" s="218"/>
      <c r="B31" s="29"/>
      <c r="C31" s="23"/>
      <c r="D31" s="23"/>
      <c r="E31" s="253"/>
      <c r="F31" s="254"/>
      <c r="G31" s="255"/>
    </row>
    <row r="32" spans="1:7">
      <c r="A32" s="218"/>
      <c r="B32" s="29"/>
      <c r="C32" s="23"/>
      <c r="D32" s="23"/>
      <c r="E32" s="253"/>
      <c r="F32" s="254"/>
      <c r="G32" s="255"/>
    </row>
    <row r="33" spans="1:9">
      <c r="A33" s="218"/>
      <c r="B33" s="29"/>
      <c r="C33" s="23"/>
      <c r="D33" s="23"/>
      <c r="E33" s="253"/>
      <c r="F33" s="254"/>
      <c r="G33" s="255"/>
    </row>
    <row r="34" spans="1:9">
      <c r="A34" s="218"/>
      <c r="B34" s="29"/>
      <c r="C34" s="23"/>
      <c r="D34" s="23"/>
      <c r="E34" s="253"/>
      <c r="F34" s="254"/>
      <c r="G34" s="255"/>
    </row>
    <row r="35" spans="1:9">
      <c r="A35" s="218"/>
      <c r="B35" s="29"/>
      <c r="C35" s="23"/>
      <c r="D35" s="23"/>
      <c r="E35" s="253"/>
      <c r="F35" s="254"/>
      <c r="G35" s="255"/>
    </row>
    <row r="36" spans="1:9">
      <c r="A36" s="269" t="s">
        <v>27</v>
      </c>
      <c r="B36" s="216"/>
      <c r="C36" s="216"/>
      <c r="D36" s="216"/>
      <c r="E36" s="216"/>
      <c r="F36" s="216"/>
      <c r="G36" s="270"/>
    </row>
    <row r="37" spans="1:9">
      <c r="A37" s="217" t="s">
        <v>28</v>
      </c>
      <c r="B37" s="220" t="s">
        <v>270</v>
      </c>
      <c r="C37" s="222"/>
      <c r="D37" s="217" t="s">
        <v>29</v>
      </c>
      <c r="E37" s="256" t="s">
        <v>280</v>
      </c>
      <c r="F37" s="257"/>
      <c r="G37" s="258"/>
    </row>
    <row r="38" spans="1:9">
      <c r="A38" s="218"/>
      <c r="B38" s="223"/>
      <c r="C38" s="224"/>
      <c r="D38" s="218"/>
      <c r="E38" s="244" t="s">
        <v>281</v>
      </c>
      <c r="F38" s="245"/>
      <c r="G38" s="246"/>
    </row>
    <row r="39" spans="1:9">
      <c r="A39" s="218"/>
      <c r="B39" s="223" t="s">
        <v>271</v>
      </c>
      <c r="C39" s="224"/>
      <c r="D39" s="218"/>
      <c r="E39" s="244" t="s">
        <v>282</v>
      </c>
      <c r="F39" s="245"/>
      <c r="G39" s="246"/>
    </row>
    <row r="40" spans="1:9" ht="18" customHeight="1">
      <c r="A40" s="218"/>
      <c r="B40" s="223"/>
      <c r="C40" s="224"/>
      <c r="D40" s="218"/>
      <c r="E40" s="244" t="s">
        <v>283</v>
      </c>
      <c r="F40" s="245"/>
      <c r="G40" s="246"/>
    </row>
    <row r="41" spans="1:9" ht="17.25" customHeight="1">
      <c r="A41" s="218"/>
      <c r="B41" s="288" t="s">
        <v>272</v>
      </c>
      <c r="C41" s="289"/>
      <c r="D41" s="218"/>
      <c r="E41" s="74"/>
      <c r="F41" s="75"/>
      <c r="G41" s="76"/>
    </row>
    <row r="42" spans="1:9" ht="17.25" customHeight="1">
      <c r="A42" s="218"/>
      <c r="B42" s="288"/>
      <c r="C42" s="290"/>
      <c r="D42" s="218"/>
      <c r="E42" s="238" t="s">
        <v>284</v>
      </c>
      <c r="F42" s="239"/>
      <c r="G42" s="240"/>
      <c r="I42" s="34"/>
    </row>
    <row r="43" spans="1:9" ht="18" customHeight="1">
      <c r="A43" s="218"/>
      <c r="B43" s="291"/>
      <c r="C43" s="292"/>
      <c r="D43" s="218"/>
      <c r="E43" s="238" t="s">
        <v>285</v>
      </c>
      <c r="F43" s="239"/>
      <c r="G43" s="240"/>
    </row>
    <row r="44" spans="1:9" ht="18" customHeight="1">
      <c r="A44" s="218"/>
      <c r="B44" s="293"/>
      <c r="C44" s="290"/>
      <c r="D44" s="218"/>
      <c r="E44" s="311"/>
      <c r="F44" s="312"/>
      <c r="G44" s="313"/>
    </row>
    <row r="45" spans="1:9">
      <c r="A45" s="219"/>
      <c r="B45" s="226"/>
      <c r="C45" s="228"/>
      <c r="D45" s="219"/>
      <c r="E45" s="229" t="s">
        <v>286</v>
      </c>
      <c r="F45" s="230"/>
      <c r="G45" s="231"/>
    </row>
    <row r="46" spans="1:9">
      <c r="A46" s="269" t="s">
        <v>31</v>
      </c>
      <c r="B46" s="216"/>
      <c r="C46" s="216"/>
      <c r="D46" s="216"/>
      <c r="E46" s="216"/>
      <c r="F46" s="216"/>
      <c r="G46" s="270"/>
    </row>
    <row r="47" spans="1:9">
      <c r="A47" s="217" t="s">
        <v>28</v>
      </c>
      <c r="B47" s="220" t="s">
        <v>32</v>
      </c>
      <c r="C47" s="222"/>
      <c r="D47" s="217" t="s">
        <v>29</v>
      </c>
      <c r="E47" s="232"/>
      <c r="F47" s="233"/>
      <c r="G47" s="234"/>
    </row>
    <row r="48" spans="1:9">
      <c r="A48" s="219"/>
      <c r="B48" s="226" t="s">
        <v>32</v>
      </c>
      <c r="C48" s="228"/>
      <c r="D48" s="219"/>
      <c r="E48" s="235"/>
      <c r="F48" s="236"/>
      <c r="G48" s="237"/>
    </row>
    <row r="49" spans="1:8">
      <c r="A49" s="269" t="s">
        <v>33</v>
      </c>
      <c r="B49" s="216"/>
      <c r="C49" s="216"/>
      <c r="D49" s="216"/>
      <c r="E49" s="216"/>
      <c r="F49" s="216"/>
      <c r="G49" s="270"/>
    </row>
    <row r="50" spans="1:8">
      <c r="A50" s="217" t="s">
        <v>28</v>
      </c>
      <c r="B50" s="220" t="s">
        <v>274</v>
      </c>
      <c r="C50" s="221"/>
      <c r="D50" s="222"/>
      <c r="E50" s="217" t="s">
        <v>34</v>
      </c>
      <c r="F50" s="223" t="s">
        <v>279</v>
      </c>
      <c r="G50" s="224"/>
      <c r="H50" s="86"/>
    </row>
    <row r="51" spans="1:8">
      <c r="A51" s="218"/>
      <c r="B51" s="223" t="s">
        <v>275</v>
      </c>
      <c r="C51" s="225"/>
      <c r="D51" s="224"/>
      <c r="E51" s="218"/>
      <c r="F51" s="330"/>
      <c r="G51" s="292"/>
      <c r="H51" s="68"/>
    </row>
    <row r="52" spans="1:8">
      <c r="A52" s="218"/>
      <c r="B52" s="223" t="s">
        <v>276</v>
      </c>
      <c r="C52" s="225"/>
      <c r="D52" s="224"/>
      <c r="E52" s="218"/>
      <c r="F52" s="291"/>
      <c r="G52" s="292"/>
    </row>
    <row r="53" spans="1:8">
      <c r="A53" s="218"/>
      <c r="B53" s="223"/>
      <c r="C53" s="225"/>
      <c r="D53" s="224"/>
      <c r="E53" s="218"/>
      <c r="F53" s="223"/>
      <c r="G53" s="224"/>
    </row>
    <row r="54" spans="1:8">
      <c r="A54" s="218"/>
      <c r="B54" s="223" t="s">
        <v>32</v>
      </c>
      <c r="C54" s="225"/>
      <c r="D54" s="224"/>
      <c r="E54" s="218"/>
      <c r="F54" s="223"/>
      <c r="G54" s="224"/>
    </row>
    <row r="55" spans="1:8">
      <c r="A55" s="219"/>
      <c r="B55" s="226"/>
      <c r="C55" s="227"/>
      <c r="D55" s="228"/>
      <c r="E55" s="219"/>
      <c r="F55" s="223"/>
      <c r="G55" s="224"/>
    </row>
    <row r="56" spans="1:8">
      <c r="A56" s="192" t="s">
        <v>35</v>
      </c>
      <c r="B56" s="193"/>
      <c r="C56" s="298"/>
      <c r="D56" s="297" t="s">
        <v>236</v>
      </c>
      <c r="E56" s="297"/>
      <c r="F56" s="310">
        <f>SUM(B58:B60)+SUM(E58:E60)</f>
        <v>0</v>
      </c>
      <c r="G56" s="310"/>
    </row>
    <row r="57" spans="1:8">
      <c r="A57" s="199" t="s">
        <v>28</v>
      </c>
      <c r="B57" s="40" t="s">
        <v>37</v>
      </c>
      <c r="C57" s="40" t="s">
        <v>38</v>
      </c>
      <c r="D57" s="305" t="s">
        <v>34</v>
      </c>
      <c r="E57" s="85"/>
      <c r="F57" s="308"/>
      <c r="G57" s="309"/>
    </row>
    <row r="58" spans="1:8">
      <c r="A58" s="200"/>
      <c r="B58" s="58"/>
      <c r="C58" s="58"/>
      <c r="D58" s="306"/>
      <c r="E58" s="63"/>
      <c r="F58" s="299"/>
      <c r="G58" s="300"/>
    </row>
    <row r="59" spans="1:8">
      <c r="A59" s="200"/>
      <c r="B59" s="59"/>
      <c r="C59" s="59"/>
      <c r="D59" s="306"/>
      <c r="E59" s="61"/>
      <c r="F59" s="301"/>
      <c r="G59" s="302"/>
    </row>
    <row r="60" spans="1:8">
      <c r="A60" s="201"/>
      <c r="B60" s="60"/>
      <c r="C60" s="60"/>
      <c r="D60" s="307"/>
      <c r="E60" s="62"/>
      <c r="F60" s="303"/>
      <c r="G60" s="304"/>
    </row>
    <row r="61" spans="1:8">
      <c r="A61" s="295" t="s">
        <v>39</v>
      </c>
      <c r="B61" s="195"/>
      <c r="C61" s="195"/>
      <c r="D61" s="195"/>
      <c r="E61" s="195"/>
      <c r="F61" s="195"/>
      <c r="G61" s="296"/>
    </row>
    <row r="62" spans="1:8" ht="51" customHeight="1">
      <c r="A62" s="196"/>
      <c r="B62" s="197"/>
      <c r="C62" s="197"/>
      <c r="D62" s="197"/>
      <c r="E62" s="197"/>
      <c r="F62" s="197"/>
      <c r="G62" s="198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90">
    <mergeCell ref="E15:G15"/>
    <mergeCell ref="A1:G1"/>
    <mergeCell ref="B2:C2"/>
    <mergeCell ref="A3:C3"/>
    <mergeCell ref="D3:D6"/>
    <mergeCell ref="B4:C4"/>
    <mergeCell ref="B5:C5"/>
    <mergeCell ref="B6:C6"/>
    <mergeCell ref="E6:F7"/>
    <mergeCell ref="G6:G7"/>
    <mergeCell ref="B8:C8"/>
    <mergeCell ref="A9:C9"/>
    <mergeCell ref="A10:A13"/>
    <mergeCell ref="D10:D13"/>
    <mergeCell ref="A14:G14"/>
    <mergeCell ref="A16:A22"/>
    <mergeCell ref="E16:G16"/>
    <mergeCell ref="E17:G17"/>
    <mergeCell ref="E18:G18"/>
    <mergeCell ref="E19:G19"/>
    <mergeCell ref="E20:G20"/>
    <mergeCell ref="E21:G21"/>
    <mergeCell ref="E22:G22"/>
    <mergeCell ref="E27:G27"/>
    <mergeCell ref="E28:G28"/>
    <mergeCell ref="E29:G29"/>
    <mergeCell ref="E30:G30"/>
    <mergeCell ref="E31:G31"/>
    <mergeCell ref="B41:C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26:G26"/>
    <mergeCell ref="E38:G38"/>
    <mergeCell ref="B39:C39"/>
    <mergeCell ref="E39:G39"/>
    <mergeCell ref="B40:C40"/>
    <mergeCell ref="E40:G40"/>
    <mergeCell ref="B42:C42"/>
    <mergeCell ref="E42:G42"/>
    <mergeCell ref="B43:C43"/>
    <mergeCell ref="E43:G43"/>
    <mergeCell ref="B44:C44"/>
    <mergeCell ref="E44:G44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F55:G55"/>
    <mergeCell ref="A56:C56"/>
    <mergeCell ref="D56:E56"/>
    <mergeCell ref="F56:G56"/>
    <mergeCell ref="A61:G61"/>
    <mergeCell ref="A62:G62"/>
    <mergeCell ref="A57:A60"/>
    <mergeCell ref="D57:D60"/>
    <mergeCell ref="F57:G57"/>
    <mergeCell ref="F58:G58"/>
    <mergeCell ref="F59:G59"/>
    <mergeCell ref="F60:G60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6"/>
  <sheetViews>
    <sheetView topLeftCell="A22" workbookViewId="0">
      <selection activeCell="B41" sqref="B41:C41"/>
    </sheetView>
  </sheetViews>
  <sheetFormatPr defaultColWidth="11.5546875" defaultRowHeight="17.25"/>
  <cols>
    <col min="1" max="1" width="11.5546875" style="92"/>
    <col min="2" max="2" width="22.109375" style="75" customWidth="1"/>
    <col min="3" max="3" width="23.33203125" style="75" customWidth="1"/>
    <col min="4" max="4" width="17.33203125" style="75" customWidth="1"/>
    <col min="5" max="5" width="27.21875" style="75" customWidth="1"/>
    <col min="6" max="6" width="43.6640625" style="91" customWidth="1"/>
    <col min="7" max="16384" width="11.5546875" style="75"/>
  </cols>
  <sheetData>
    <row r="1" spans="1:9" s="89" customFormat="1" ht="36" customHeight="1">
      <c r="A1" s="335" t="s">
        <v>0</v>
      </c>
      <c r="B1" s="336"/>
      <c r="C1" s="336"/>
      <c r="D1" s="336"/>
      <c r="E1" s="336"/>
      <c r="F1" s="337"/>
      <c r="G1" s="75"/>
      <c r="H1" s="75"/>
      <c r="I1" s="75"/>
    </row>
    <row r="2" spans="1:9" s="91" customFormat="1" ht="47.25" customHeight="1">
      <c r="A2" s="119" t="s">
        <v>1</v>
      </c>
      <c r="B2" s="338" t="s">
        <v>287</v>
      </c>
      <c r="C2" s="339"/>
      <c r="D2" s="120" t="s">
        <v>2</v>
      </c>
      <c r="E2" s="347" t="s">
        <v>216</v>
      </c>
      <c r="F2" s="348"/>
    </row>
    <row r="3" spans="1:9" ht="24" customHeight="1">
      <c r="A3" s="340" t="s">
        <v>4</v>
      </c>
      <c r="B3" s="341"/>
      <c r="C3" s="342"/>
      <c r="D3" s="108" t="s">
        <v>217</v>
      </c>
      <c r="E3" s="122" t="s">
        <v>218</v>
      </c>
      <c r="F3" s="123" t="s">
        <v>219</v>
      </c>
    </row>
    <row r="4" spans="1:9" ht="21.75" customHeight="1">
      <c r="A4" s="109" t="s">
        <v>9</v>
      </c>
      <c r="B4" s="343">
        <v>851000</v>
      </c>
      <c r="C4" s="344"/>
      <c r="D4" s="333">
        <v>12</v>
      </c>
      <c r="E4" s="351">
        <v>24</v>
      </c>
      <c r="F4" s="349">
        <v>49562</v>
      </c>
    </row>
    <row r="5" spans="1:9" ht="23.1" customHeight="1">
      <c r="A5" s="109" t="s">
        <v>10</v>
      </c>
      <c r="B5" s="345">
        <f>B6-B4</f>
        <v>338500</v>
      </c>
      <c r="C5" s="346"/>
      <c r="D5" s="334"/>
      <c r="E5" s="352"/>
      <c r="F5" s="350"/>
    </row>
    <row r="6" spans="1:9">
      <c r="A6" s="124" t="s">
        <v>11</v>
      </c>
      <c r="B6" s="331">
        <v>1189500</v>
      </c>
      <c r="C6" s="332"/>
      <c r="D6" s="353" t="s">
        <v>220</v>
      </c>
      <c r="E6" s="354"/>
      <c r="F6" s="359" t="s">
        <v>297</v>
      </c>
    </row>
    <row r="7" spans="1:9">
      <c r="A7" s="125" t="s">
        <v>317</v>
      </c>
      <c r="B7" s="126">
        <f>B6+'7.17'!B7</f>
        <v>29645600</v>
      </c>
      <c r="C7" s="127">
        <f>B7/B8</f>
        <v>0.59291199999999999</v>
      </c>
      <c r="D7" s="355"/>
      <c r="E7" s="356"/>
      <c r="F7" s="360"/>
    </row>
    <row r="8" spans="1:9">
      <c r="A8" s="128" t="s">
        <v>318</v>
      </c>
      <c r="B8" s="378">
        <v>50000000</v>
      </c>
      <c r="C8" s="379"/>
      <c r="D8" s="357"/>
      <c r="E8" s="358"/>
      <c r="F8" s="361"/>
    </row>
    <row r="9" spans="1:9" ht="27.95" customHeight="1">
      <c r="A9" s="369" t="s">
        <v>239</v>
      </c>
      <c r="B9" s="370"/>
      <c r="C9" s="370"/>
      <c r="D9" s="370"/>
      <c r="E9" s="370"/>
      <c r="F9" s="371"/>
    </row>
    <row r="10" spans="1:9" ht="17.100000000000001" customHeight="1">
      <c r="A10" s="380" t="s">
        <v>313</v>
      </c>
      <c r="B10" s="105" t="s">
        <v>16</v>
      </c>
      <c r="C10" s="105" t="s">
        <v>17</v>
      </c>
      <c r="D10" s="366" t="s">
        <v>240</v>
      </c>
      <c r="E10" s="105" t="s">
        <v>16</v>
      </c>
      <c r="F10" s="107" t="s">
        <v>17</v>
      </c>
    </row>
    <row r="11" spans="1:9" ht="20.100000000000001" customHeight="1">
      <c r="A11" s="381"/>
      <c r="B11" s="90" t="s">
        <v>97</v>
      </c>
      <c r="C11" s="93">
        <v>6</v>
      </c>
      <c r="D11" s="367"/>
      <c r="E11" s="90" t="s">
        <v>241</v>
      </c>
      <c r="F11" s="94">
        <v>0.22</v>
      </c>
    </row>
    <row r="12" spans="1:9" ht="18" customHeight="1">
      <c r="A12" s="381"/>
      <c r="B12" s="90" t="s">
        <v>166</v>
      </c>
      <c r="C12" s="93">
        <v>5</v>
      </c>
      <c r="D12" s="367"/>
      <c r="E12" s="90" t="s">
        <v>298</v>
      </c>
      <c r="F12" s="94">
        <v>0.03</v>
      </c>
    </row>
    <row r="13" spans="1:9" ht="17.100000000000001" customHeight="1">
      <c r="A13" s="382"/>
      <c r="B13" s="101" t="s">
        <v>299</v>
      </c>
      <c r="C13" s="102">
        <v>4</v>
      </c>
      <c r="D13" s="368"/>
      <c r="E13" s="101"/>
      <c r="F13" s="103"/>
    </row>
    <row r="14" spans="1:9" ht="27.95" customHeight="1">
      <c r="A14" s="369" t="s">
        <v>21</v>
      </c>
      <c r="B14" s="370"/>
      <c r="C14" s="370"/>
      <c r="D14" s="370"/>
      <c r="E14" s="370"/>
      <c r="F14" s="371"/>
    </row>
    <row r="15" spans="1:9" ht="18.95" customHeight="1">
      <c r="A15" s="104"/>
      <c r="B15" s="105" t="s">
        <v>22</v>
      </c>
      <c r="C15" s="105" t="s">
        <v>23</v>
      </c>
      <c r="D15" s="105" t="s">
        <v>24</v>
      </c>
      <c r="E15" s="403" t="s">
        <v>165</v>
      </c>
      <c r="F15" s="404"/>
    </row>
    <row r="16" spans="1:9" ht="18.95" customHeight="1">
      <c r="A16" s="375" t="s">
        <v>25</v>
      </c>
      <c r="B16" s="96">
        <v>0.5</v>
      </c>
      <c r="C16" s="96" t="s">
        <v>309</v>
      </c>
      <c r="D16" s="90">
        <v>2</v>
      </c>
      <c r="E16" s="362"/>
      <c r="F16" s="363"/>
    </row>
    <row r="17" spans="1:6">
      <c r="A17" s="375"/>
      <c r="B17" s="96"/>
      <c r="C17" s="90"/>
      <c r="D17" s="90"/>
      <c r="E17" s="362"/>
      <c r="F17" s="363"/>
    </row>
    <row r="18" spans="1:6">
      <c r="A18" s="375"/>
      <c r="B18" s="96"/>
      <c r="C18" s="96"/>
      <c r="D18" s="90"/>
      <c r="E18" s="362"/>
      <c r="F18" s="363"/>
    </row>
    <row r="19" spans="1:6">
      <c r="A19" s="375"/>
      <c r="B19" s="96"/>
      <c r="C19" s="90"/>
      <c r="D19" s="90"/>
      <c r="E19" s="362"/>
      <c r="F19" s="363"/>
    </row>
    <row r="20" spans="1:6">
      <c r="A20" s="375"/>
      <c r="B20" s="96"/>
      <c r="C20" s="90"/>
      <c r="D20" s="90"/>
      <c r="E20" s="362"/>
      <c r="F20" s="363"/>
    </row>
    <row r="21" spans="1:6">
      <c r="A21" s="375"/>
      <c r="B21" s="96"/>
      <c r="C21" s="90"/>
      <c r="D21" s="90"/>
      <c r="E21" s="362"/>
      <c r="F21" s="363"/>
    </row>
    <row r="22" spans="1:6" ht="18" thickBot="1">
      <c r="A22" s="377"/>
      <c r="B22" s="117"/>
      <c r="C22" s="101"/>
      <c r="D22" s="101"/>
      <c r="E22" s="427"/>
      <c r="F22" s="428"/>
    </row>
    <row r="23" spans="1:6" ht="18" thickTop="1">
      <c r="A23" s="374" t="s">
        <v>26</v>
      </c>
      <c r="B23" s="129">
        <v>0.25</v>
      </c>
      <c r="C23" s="129" t="s">
        <v>310</v>
      </c>
      <c r="D23" s="130">
        <v>2</v>
      </c>
      <c r="E23" s="429"/>
      <c r="F23" s="430"/>
    </row>
    <row r="24" spans="1:6">
      <c r="A24" s="375"/>
      <c r="B24" s="96">
        <v>0.29166666666666669</v>
      </c>
      <c r="C24" s="90" t="s">
        <v>311</v>
      </c>
      <c r="D24" s="90">
        <v>4</v>
      </c>
      <c r="E24" s="362"/>
      <c r="F24" s="363"/>
    </row>
    <row r="25" spans="1:6">
      <c r="A25" s="375"/>
      <c r="B25" s="96">
        <v>0.29166666666666669</v>
      </c>
      <c r="C25" s="90" t="s">
        <v>312</v>
      </c>
      <c r="D25" s="90">
        <v>2</v>
      </c>
      <c r="E25" s="362"/>
      <c r="F25" s="363"/>
    </row>
    <row r="26" spans="1:6">
      <c r="A26" s="375"/>
      <c r="B26" s="96"/>
      <c r="C26" s="90"/>
      <c r="D26" s="90"/>
      <c r="E26" s="362"/>
      <c r="F26" s="363"/>
    </row>
    <row r="27" spans="1:6">
      <c r="A27" s="375"/>
      <c r="B27" s="96"/>
      <c r="C27" s="98"/>
      <c r="D27" s="90"/>
      <c r="E27" s="362"/>
      <c r="F27" s="363"/>
    </row>
    <row r="28" spans="1:6">
      <c r="A28" s="375"/>
      <c r="B28" s="96"/>
      <c r="C28" s="90"/>
      <c r="D28" s="90"/>
      <c r="E28" s="362"/>
      <c r="F28" s="363"/>
    </row>
    <row r="29" spans="1:6">
      <c r="A29" s="375"/>
      <c r="B29" s="96"/>
      <c r="C29" s="96"/>
      <c r="D29" s="90"/>
      <c r="E29" s="362"/>
      <c r="F29" s="363"/>
    </row>
    <row r="30" spans="1:6">
      <c r="A30" s="375"/>
      <c r="B30" s="96"/>
      <c r="C30" s="90"/>
      <c r="D30" s="90"/>
      <c r="E30" s="362"/>
      <c r="F30" s="363"/>
    </row>
    <row r="31" spans="1:6">
      <c r="A31" s="375"/>
      <c r="B31" s="96"/>
      <c r="C31" s="90"/>
      <c r="D31" s="90"/>
      <c r="E31" s="362"/>
      <c r="F31" s="363"/>
    </row>
    <row r="32" spans="1:6">
      <c r="A32" s="375"/>
      <c r="B32" s="96"/>
      <c r="C32" s="90"/>
      <c r="D32" s="90"/>
      <c r="E32" s="362"/>
      <c r="F32" s="363"/>
    </row>
    <row r="33" spans="1:6">
      <c r="A33" s="375"/>
      <c r="B33" s="96"/>
      <c r="C33" s="90"/>
      <c r="D33" s="90"/>
      <c r="E33" s="362"/>
      <c r="F33" s="363"/>
    </row>
    <row r="34" spans="1:6">
      <c r="A34" s="375"/>
      <c r="B34" s="96"/>
      <c r="C34" s="90"/>
      <c r="D34" s="90"/>
      <c r="E34" s="362"/>
      <c r="F34" s="363"/>
    </row>
    <row r="35" spans="1:6">
      <c r="A35" s="376"/>
      <c r="B35" s="99"/>
      <c r="C35" s="95"/>
      <c r="D35" s="95"/>
      <c r="E35" s="372"/>
      <c r="F35" s="373"/>
    </row>
    <row r="36" spans="1:6">
      <c r="A36" s="369" t="s">
        <v>27</v>
      </c>
      <c r="B36" s="370"/>
      <c r="C36" s="370"/>
      <c r="D36" s="370"/>
      <c r="E36" s="370"/>
      <c r="F36" s="371"/>
    </row>
    <row r="37" spans="1:6">
      <c r="A37" s="400" t="s">
        <v>28</v>
      </c>
      <c r="B37" s="401" t="s">
        <v>385</v>
      </c>
      <c r="C37" s="401"/>
      <c r="D37" s="389" t="s">
        <v>29</v>
      </c>
      <c r="E37" s="431" t="s">
        <v>280</v>
      </c>
      <c r="F37" s="432"/>
    </row>
    <row r="38" spans="1:6" ht="17.25" customHeight="1">
      <c r="A38" s="375"/>
      <c r="B38" s="364"/>
      <c r="C38" s="364"/>
      <c r="D38" s="390"/>
      <c r="E38" s="425" t="s">
        <v>300</v>
      </c>
      <c r="F38" s="426"/>
    </row>
    <row r="39" spans="1:6" ht="17.25" customHeight="1">
      <c r="A39" s="375"/>
      <c r="B39" s="364" t="s">
        <v>389</v>
      </c>
      <c r="C39" s="364"/>
      <c r="D39" s="390"/>
      <c r="E39" s="425" t="s">
        <v>301</v>
      </c>
      <c r="F39" s="426"/>
    </row>
    <row r="40" spans="1:6" ht="18" customHeight="1">
      <c r="A40" s="375"/>
      <c r="B40" s="364"/>
      <c r="C40" s="364"/>
      <c r="D40" s="390"/>
      <c r="E40" s="425"/>
      <c r="F40" s="426"/>
    </row>
    <row r="41" spans="1:6" ht="17.25" customHeight="1">
      <c r="A41" s="375"/>
      <c r="B41" s="365"/>
      <c r="C41" s="365"/>
      <c r="D41" s="390"/>
      <c r="E41" s="423" t="s">
        <v>303</v>
      </c>
      <c r="F41" s="424"/>
    </row>
    <row r="42" spans="1:6" ht="17.25" customHeight="1">
      <c r="A42" s="375"/>
      <c r="B42" s="365"/>
      <c r="C42" s="422"/>
      <c r="D42" s="390"/>
      <c r="E42" s="417" t="s">
        <v>302</v>
      </c>
      <c r="F42" s="418"/>
    </row>
    <row r="43" spans="1:6" ht="18" customHeight="1">
      <c r="A43" s="375"/>
      <c r="B43" s="416"/>
      <c r="C43" s="416"/>
      <c r="D43" s="390"/>
      <c r="E43" s="417"/>
      <c r="F43" s="418"/>
    </row>
    <row r="44" spans="1:6" ht="18" customHeight="1">
      <c r="A44" s="375"/>
      <c r="B44" s="422"/>
      <c r="C44" s="422"/>
      <c r="D44" s="390"/>
      <c r="E44" s="417"/>
      <c r="F44" s="418"/>
    </row>
    <row r="45" spans="1:6">
      <c r="A45" s="377"/>
      <c r="B45" s="421"/>
      <c r="C45" s="421"/>
      <c r="D45" s="391"/>
      <c r="E45" s="419"/>
      <c r="F45" s="420"/>
    </row>
    <row r="46" spans="1:6">
      <c r="A46" s="369" t="s">
        <v>33</v>
      </c>
      <c r="B46" s="370"/>
      <c r="C46" s="370"/>
      <c r="D46" s="370"/>
      <c r="E46" s="370"/>
      <c r="F46" s="371"/>
    </row>
    <row r="47" spans="1:6">
      <c r="A47" s="400" t="s">
        <v>28</v>
      </c>
      <c r="B47" s="401" t="s">
        <v>386</v>
      </c>
      <c r="C47" s="401"/>
      <c r="D47" s="389" t="s">
        <v>34</v>
      </c>
      <c r="E47" s="401" t="s">
        <v>304</v>
      </c>
      <c r="F47" s="413"/>
    </row>
    <row r="48" spans="1:6">
      <c r="A48" s="375"/>
      <c r="B48" s="364" t="s">
        <v>387</v>
      </c>
      <c r="C48" s="364"/>
      <c r="D48" s="390"/>
      <c r="E48" s="414" t="s">
        <v>305</v>
      </c>
      <c r="F48" s="415"/>
    </row>
    <row r="49" spans="1:6">
      <c r="A49" s="375"/>
      <c r="B49" s="364" t="s">
        <v>388</v>
      </c>
      <c r="C49" s="364"/>
      <c r="D49" s="390"/>
      <c r="E49" s="416" t="s">
        <v>306</v>
      </c>
      <c r="F49" s="415"/>
    </row>
    <row r="50" spans="1:6">
      <c r="A50" s="375"/>
      <c r="B50" s="364"/>
      <c r="C50" s="364"/>
      <c r="D50" s="390"/>
      <c r="E50" s="395" t="s">
        <v>307</v>
      </c>
      <c r="F50" s="396"/>
    </row>
    <row r="51" spans="1:6">
      <c r="A51" s="375"/>
      <c r="B51" s="364" t="s">
        <v>32</v>
      </c>
      <c r="C51" s="364"/>
      <c r="D51" s="390"/>
      <c r="E51" s="397" t="s">
        <v>308</v>
      </c>
      <c r="F51" s="396"/>
    </row>
    <row r="52" spans="1:6">
      <c r="A52" s="376"/>
      <c r="B52" s="398"/>
      <c r="C52" s="398"/>
      <c r="D52" s="402"/>
      <c r="E52" s="398"/>
      <c r="F52" s="399"/>
    </row>
    <row r="53" spans="1:6">
      <c r="A53" s="405" t="s">
        <v>35</v>
      </c>
      <c r="B53" s="406"/>
      <c r="C53" s="406"/>
      <c r="D53" s="406"/>
      <c r="E53" s="406"/>
      <c r="F53" s="407"/>
    </row>
    <row r="54" spans="1:6">
      <c r="A54" s="408" t="s">
        <v>316</v>
      </c>
      <c r="B54" s="409"/>
      <c r="C54" s="409"/>
      <c r="D54" s="410"/>
      <c r="E54" s="411"/>
      <c r="F54" s="412"/>
    </row>
    <row r="55" spans="1:6">
      <c r="A55" s="393" t="s">
        <v>28</v>
      </c>
      <c r="B55" s="110" t="s">
        <v>37</v>
      </c>
      <c r="C55" s="110" t="s">
        <v>38</v>
      </c>
      <c r="D55" s="367" t="s">
        <v>34</v>
      </c>
      <c r="E55" s="110" t="s">
        <v>314</v>
      </c>
      <c r="F55" s="111" t="s">
        <v>315</v>
      </c>
    </row>
    <row r="56" spans="1:6">
      <c r="A56" s="393"/>
      <c r="B56" s="112"/>
      <c r="C56" s="112"/>
      <c r="D56" s="367"/>
      <c r="E56" s="113"/>
      <c r="F56" s="87"/>
    </row>
    <row r="57" spans="1:6">
      <c r="A57" s="393"/>
      <c r="B57" s="112"/>
      <c r="C57" s="112"/>
      <c r="D57" s="367"/>
      <c r="E57" s="112"/>
      <c r="F57" s="114"/>
    </row>
    <row r="58" spans="1:6">
      <c r="A58" s="394"/>
      <c r="B58" s="115"/>
      <c r="C58" s="115"/>
      <c r="D58" s="392"/>
      <c r="E58" s="115"/>
      <c r="F58" s="116"/>
    </row>
    <row r="59" spans="1:6">
      <c r="A59" s="383" t="s">
        <v>39</v>
      </c>
      <c r="B59" s="384"/>
      <c r="C59" s="384"/>
      <c r="D59" s="384"/>
      <c r="E59" s="384"/>
      <c r="F59" s="385"/>
    </row>
    <row r="60" spans="1:6" ht="51" customHeight="1">
      <c r="A60" s="386"/>
      <c r="B60" s="387"/>
      <c r="C60" s="387"/>
      <c r="D60" s="387"/>
      <c r="E60" s="387"/>
      <c r="F60" s="388"/>
    </row>
    <row r="61" spans="1:6" ht="198.75" customHeight="1">
      <c r="A61" s="75"/>
    </row>
    <row r="62" spans="1:6">
      <c r="A62" s="75"/>
    </row>
    <row r="63" spans="1:6">
      <c r="A63" s="75"/>
    </row>
    <row r="64" spans="1:6">
      <c r="A64" s="75"/>
    </row>
    <row r="65" spans="1:1">
      <c r="A65" s="75"/>
    </row>
    <row r="66" spans="1:1">
      <c r="A66" s="75"/>
    </row>
    <row r="67" spans="1:1">
      <c r="A67" s="75"/>
    </row>
    <row r="68" spans="1:1">
      <c r="A68" s="75"/>
    </row>
    <row r="69" spans="1:1">
      <c r="A69" s="75"/>
    </row>
    <row r="70" spans="1:1">
      <c r="A70" s="75"/>
    </row>
    <row r="71" spans="1:1">
      <c r="A71" s="75"/>
    </row>
    <row r="72" spans="1:1">
      <c r="A72" s="75"/>
    </row>
    <row r="73" spans="1:1">
      <c r="A73" s="75"/>
    </row>
    <row r="74" spans="1:1">
      <c r="A74" s="75"/>
    </row>
    <row r="75" spans="1:1">
      <c r="A75" s="75"/>
    </row>
    <row r="76" spans="1:1">
      <c r="A76" s="75"/>
    </row>
    <row r="77" spans="1:1">
      <c r="A77" s="75"/>
    </row>
    <row r="78" spans="1:1">
      <c r="A78" s="75"/>
    </row>
    <row r="79" spans="1:1">
      <c r="A79" s="75"/>
    </row>
    <row r="80" spans="1:1">
      <c r="A80" s="75"/>
    </row>
    <row r="81" spans="1:1">
      <c r="A81" s="75"/>
    </row>
    <row r="82" spans="1:1">
      <c r="A82" s="75"/>
    </row>
    <row r="83" spans="1:1">
      <c r="A83" s="75"/>
    </row>
    <row r="84" spans="1:1">
      <c r="A84" s="75"/>
    </row>
    <row r="85" spans="1:1">
      <c r="A85" s="75"/>
    </row>
    <row r="86" spans="1:1">
      <c r="A86" s="75"/>
    </row>
    <row r="87" spans="1:1">
      <c r="A87" s="75"/>
    </row>
    <row r="88" spans="1:1">
      <c r="A88" s="75"/>
    </row>
    <row r="89" spans="1:1">
      <c r="A89" s="75"/>
    </row>
    <row r="90" spans="1:1">
      <c r="A90" s="75"/>
    </row>
    <row r="91" spans="1:1">
      <c r="A91" s="75"/>
    </row>
    <row r="92" spans="1:1">
      <c r="A92" s="75"/>
    </row>
    <row r="93" spans="1:1">
      <c r="A93" s="75"/>
    </row>
    <row r="94" spans="1:1">
      <c r="A94" s="75"/>
    </row>
    <row r="95" spans="1:1">
      <c r="A95" s="75"/>
    </row>
    <row r="96" spans="1:1">
      <c r="A96" s="75"/>
    </row>
    <row r="97" spans="1:1">
      <c r="A97" s="75"/>
    </row>
    <row r="98" spans="1:1">
      <c r="A98" s="75"/>
    </row>
    <row r="99" spans="1:1">
      <c r="A99" s="75"/>
    </row>
    <row r="100" spans="1:1">
      <c r="A100" s="75"/>
    </row>
    <row r="101" spans="1:1">
      <c r="A101" s="75"/>
    </row>
    <row r="102" spans="1:1">
      <c r="A102" s="75"/>
    </row>
    <row r="103" spans="1:1">
      <c r="A103" s="75"/>
    </row>
    <row r="104" spans="1:1">
      <c r="A104" s="75"/>
    </row>
    <row r="105" spans="1:1">
      <c r="A105" s="75"/>
    </row>
    <row r="106" spans="1:1">
      <c r="A106" s="75"/>
    </row>
    <row r="107" spans="1:1">
      <c r="A107" s="75"/>
    </row>
    <row r="108" spans="1:1">
      <c r="A108" s="75"/>
    </row>
    <row r="109" spans="1:1">
      <c r="A109" s="75"/>
    </row>
    <row r="110" spans="1:1">
      <c r="A110" s="75"/>
    </row>
    <row r="111" spans="1:1">
      <c r="A111" s="75"/>
    </row>
    <row r="112" spans="1:1">
      <c r="A112" s="75"/>
    </row>
    <row r="113" spans="1:1">
      <c r="A113" s="75"/>
    </row>
    <row r="114" spans="1:1">
      <c r="A114" s="75"/>
    </row>
    <row r="115" spans="1:1">
      <c r="A115" s="75"/>
    </row>
    <row r="116" spans="1:1">
      <c r="A116" s="75"/>
    </row>
    <row r="117" spans="1:1">
      <c r="A117" s="75"/>
    </row>
    <row r="118" spans="1:1">
      <c r="A118" s="75"/>
    </row>
    <row r="119" spans="1:1">
      <c r="A119" s="75"/>
    </row>
    <row r="120" spans="1:1">
      <c r="A120" s="75"/>
    </row>
    <row r="121" spans="1:1">
      <c r="A121" s="75"/>
    </row>
    <row r="122" spans="1:1">
      <c r="A122" s="75"/>
    </row>
    <row r="123" spans="1:1">
      <c r="A123" s="75"/>
    </row>
    <row r="124" spans="1:1">
      <c r="A124" s="75"/>
    </row>
    <row r="125" spans="1:1">
      <c r="A125" s="75"/>
    </row>
    <row r="126" spans="1:1">
      <c r="A126" s="75"/>
    </row>
    <row r="127" spans="1:1">
      <c r="A127" s="75"/>
    </row>
    <row r="128" spans="1:1">
      <c r="A128" s="75"/>
    </row>
    <row r="129" spans="1:1">
      <c r="A129" s="75"/>
    </row>
    <row r="130" spans="1:1">
      <c r="A130" s="75"/>
    </row>
    <row r="131" spans="1:1">
      <c r="A131" s="75"/>
    </row>
    <row r="132" spans="1:1">
      <c r="A132" s="75"/>
    </row>
    <row r="133" spans="1:1">
      <c r="A133" s="75"/>
    </row>
    <row r="134" spans="1:1">
      <c r="A134" s="75"/>
    </row>
    <row r="135" spans="1:1">
      <c r="A135" s="75"/>
    </row>
    <row r="136" spans="1:1">
      <c r="A136" s="75"/>
    </row>
    <row r="137" spans="1:1">
      <c r="A137" s="75"/>
    </row>
    <row r="138" spans="1:1">
      <c r="A138" s="75"/>
    </row>
    <row r="139" spans="1:1">
      <c r="A139" s="75"/>
    </row>
    <row r="140" spans="1:1">
      <c r="A140" s="75"/>
    </row>
    <row r="141" spans="1:1">
      <c r="A141" s="75"/>
    </row>
    <row r="142" spans="1:1">
      <c r="A142" s="75"/>
    </row>
    <row r="143" spans="1:1">
      <c r="A143" s="75"/>
    </row>
    <row r="144" spans="1:1">
      <c r="A144" s="75"/>
    </row>
    <row r="145" spans="1:1">
      <c r="A145" s="75"/>
    </row>
    <row r="146" spans="1:1">
      <c r="A146" s="75"/>
    </row>
    <row r="147" spans="1:1">
      <c r="A147" s="75"/>
    </row>
    <row r="148" spans="1:1">
      <c r="A148" s="75"/>
    </row>
    <row r="149" spans="1:1">
      <c r="A149" s="75"/>
    </row>
    <row r="150" spans="1:1">
      <c r="A150" s="75"/>
    </row>
    <row r="151" spans="1:1">
      <c r="A151" s="75"/>
    </row>
    <row r="152" spans="1:1">
      <c r="A152" s="75"/>
    </row>
    <row r="153" spans="1:1">
      <c r="A153" s="75"/>
    </row>
    <row r="154" spans="1:1">
      <c r="A154" s="75"/>
    </row>
    <row r="155" spans="1:1">
      <c r="A155" s="75"/>
    </row>
    <row r="156" spans="1:1">
      <c r="A156" s="75"/>
    </row>
    <row r="157" spans="1:1">
      <c r="A157" s="75"/>
    </row>
    <row r="158" spans="1:1">
      <c r="A158" s="75"/>
    </row>
    <row r="159" spans="1:1">
      <c r="A159" s="75"/>
    </row>
    <row r="160" spans="1:1">
      <c r="A160" s="75"/>
    </row>
    <row r="161" spans="1:1">
      <c r="A161" s="75"/>
    </row>
    <row r="162" spans="1:1">
      <c r="A162" s="75"/>
    </row>
    <row r="163" spans="1:1">
      <c r="A163" s="75"/>
    </row>
    <row r="164" spans="1:1">
      <c r="A164" s="75"/>
    </row>
    <row r="165" spans="1:1">
      <c r="A165" s="75"/>
    </row>
    <row r="166" spans="1:1">
      <c r="A166" s="75"/>
    </row>
    <row r="167" spans="1:1">
      <c r="A167" s="75"/>
    </row>
    <row r="168" spans="1:1">
      <c r="A168" s="75"/>
    </row>
    <row r="169" spans="1:1">
      <c r="A169" s="75"/>
    </row>
    <row r="170" spans="1:1">
      <c r="A170" s="75"/>
    </row>
    <row r="171" spans="1:1">
      <c r="A171" s="75"/>
    </row>
    <row r="172" spans="1:1">
      <c r="A172" s="75"/>
    </row>
    <row r="173" spans="1:1">
      <c r="A173" s="75"/>
    </row>
    <row r="174" spans="1:1">
      <c r="A174" s="75"/>
    </row>
    <row r="175" spans="1:1">
      <c r="A175" s="75"/>
    </row>
    <row r="176" spans="1:1">
      <c r="A176" s="75"/>
    </row>
  </sheetData>
  <mergeCells count="83">
    <mergeCell ref="E41:F41"/>
    <mergeCell ref="E39:F39"/>
    <mergeCell ref="E40:F40"/>
    <mergeCell ref="E21:F21"/>
    <mergeCell ref="E22:F22"/>
    <mergeCell ref="E23:F23"/>
    <mergeCell ref="E25:F25"/>
    <mergeCell ref="A36:F36"/>
    <mergeCell ref="A37:A45"/>
    <mergeCell ref="B37:C37"/>
    <mergeCell ref="B38:C38"/>
    <mergeCell ref="E37:F37"/>
    <mergeCell ref="E38:F38"/>
    <mergeCell ref="E33:F33"/>
    <mergeCell ref="E27:F27"/>
    <mergeCell ref="E28:F28"/>
    <mergeCell ref="E42:F42"/>
    <mergeCell ref="E43:F43"/>
    <mergeCell ref="E44:F44"/>
    <mergeCell ref="E45:F45"/>
    <mergeCell ref="B45:C45"/>
    <mergeCell ref="B42:C42"/>
    <mergeCell ref="B43:C43"/>
    <mergeCell ref="B44:C44"/>
    <mergeCell ref="A53:F53"/>
    <mergeCell ref="A54:D54"/>
    <mergeCell ref="E54:F54"/>
    <mergeCell ref="E47:F47"/>
    <mergeCell ref="B48:C48"/>
    <mergeCell ref="E48:F48"/>
    <mergeCell ref="B49:C49"/>
    <mergeCell ref="E49:F49"/>
    <mergeCell ref="B50:C50"/>
    <mergeCell ref="A59:F59"/>
    <mergeCell ref="A60:F60"/>
    <mergeCell ref="A9:F9"/>
    <mergeCell ref="D37:D45"/>
    <mergeCell ref="D55:D58"/>
    <mergeCell ref="A55:A58"/>
    <mergeCell ref="E50:F50"/>
    <mergeCell ref="B51:C51"/>
    <mergeCell ref="E51:F51"/>
    <mergeCell ref="B52:C52"/>
    <mergeCell ref="E52:F52"/>
    <mergeCell ref="A46:F46"/>
    <mergeCell ref="A47:A52"/>
    <mergeCell ref="B47:C47"/>
    <mergeCell ref="D47:D52"/>
    <mergeCell ref="E15:F15"/>
    <mergeCell ref="B40:C40"/>
    <mergeCell ref="B41:C41"/>
    <mergeCell ref="D10:D13"/>
    <mergeCell ref="A14:F14"/>
    <mergeCell ref="E20:F20"/>
    <mergeCell ref="E16:F16"/>
    <mergeCell ref="E17:F17"/>
    <mergeCell ref="E18:F18"/>
    <mergeCell ref="E19:F19"/>
    <mergeCell ref="E26:F26"/>
    <mergeCell ref="E34:F34"/>
    <mergeCell ref="E35:F35"/>
    <mergeCell ref="A23:A35"/>
    <mergeCell ref="A16:A22"/>
    <mergeCell ref="A10:A13"/>
    <mergeCell ref="B39:C39"/>
    <mergeCell ref="E24:F24"/>
    <mergeCell ref="E31:F31"/>
    <mergeCell ref="E32:F32"/>
    <mergeCell ref="E29:F29"/>
    <mergeCell ref="E30:F30"/>
    <mergeCell ref="B6:C6"/>
    <mergeCell ref="D4:D5"/>
    <mergeCell ref="A1:F1"/>
    <mergeCell ref="B2:C2"/>
    <mergeCell ref="A3:C3"/>
    <mergeCell ref="B4:C4"/>
    <mergeCell ref="B5:C5"/>
    <mergeCell ref="E2:F2"/>
    <mergeCell ref="F4:F5"/>
    <mergeCell ref="E4:E5"/>
    <mergeCell ref="D6:E8"/>
    <mergeCell ref="F6:F8"/>
    <mergeCell ref="B8:C8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6"/>
  <sheetViews>
    <sheetView topLeftCell="A28" workbookViewId="0">
      <selection activeCell="B38" sqref="B38:C38"/>
    </sheetView>
  </sheetViews>
  <sheetFormatPr defaultColWidth="11.5546875" defaultRowHeight="17.25"/>
  <cols>
    <col min="1" max="1" width="11.5546875" style="92"/>
    <col min="2" max="2" width="22.109375" style="75" customWidth="1"/>
    <col min="3" max="3" width="23.33203125" style="75" customWidth="1"/>
    <col min="4" max="4" width="17.33203125" style="75" customWidth="1"/>
    <col min="5" max="5" width="27.21875" style="75" customWidth="1"/>
    <col min="6" max="6" width="43.6640625" style="91" customWidth="1"/>
    <col min="7" max="16384" width="11.5546875" style="75"/>
  </cols>
  <sheetData>
    <row r="1" spans="1:9" s="89" customFormat="1" ht="36" customHeight="1">
      <c r="A1" s="335" t="s">
        <v>0</v>
      </c>
      <c r="B1" s="336"/>
      <c r="C1" s="336"/>
      <c r="D1" s="336"/>
      <c r="E1" s="336"/>
      <c r="F1" s="337"/>
      <c r="G1" s="75"/>
      <c r="H1" s="75"/>
      <c r="I1" s="75"/>
    </row>
    <row r="2" spans="1:9" s="91" customFormat="1" ht="47.25" customHeight="1">
      <c r="A2" s="119" t="s">
        <v>1</v>
      </c>
      <c r="B2" s="338" t="s">
        <v>325</v>
      </c>
      <c r="C2" s="339"/>
      <c r="D2" s="120" t="s">
        <v>2</v>
      </c>
      <c r="E2" s="347" t="s">
        <v>216</v>
      </c>
      <c r="F2" s="348"/>
    </row>
    <row r="3" spans="1:9" ht="24" customHeight="1">
      <c r="A3" s="340" t="s">
        <v>4</v>
      </c>
      <c r="B3" s="341"/>
      <c r="C3" s="342"/>
      <c r="D3" s="121" t="s">
        <v>217</v>
      </c>
      <c r="E3" s="122" t="s">
        <v>218</v>
      </c>
      <c r="F3" s="123" t="s">
        <v>219</v>
      </c>
    </row>
    <row r="4" spans="1:9" ht="21.75" customHeight="1">
      <c r="A4" s="109" t="s">
        <v>9</v>
      </c>
      <c r="B4" s="343">
        <v>178000</v>
      </c>
      <c r="C4" s="344"/>
      <c r="D4" s="333">
        <v>7</v>
      </c>
      <c r="E4" s="351">
        <v>17</v>
      </c>
      <c r="F4" s="349">
        <v>36735</v>
      </c>
    </row>
    <row r="5" spans="1:9" ht="23.1" customHeight="1">
      <c r="A5" s="109" t="s">
        <v>10</v>
      </c>
      <c r="B5" s="345">
        <f>B6-B4</f>
        <v>446500</v>
      </c>
      <c r="C5" s="346"/>
      <c r="D5" s="334"/>
      <c r="E5" s="352"/>
      <c r="F5" s="350"/>
    </row>
    <row r="6" spans="1:9">
      <c r="A6" s="124" t="s">
        <v>11</v>
      </c>
      <c r="B6" s="331">
        <v>624500</v>
      </c>
      <c r="C6" s="332"/>
      <c r="D6" s="353" t="s">
        <v>220</v>
      </c>
      <c r="E6" s="354"/>
      <c r="F6" s="359" t="s">
        <v>326</v>
      </c>
    </row>
    <row r="7" spans="1:9">
      <c r="A7" s="125" t="s">
        <v>317</v>
      </c>
      <c r="B7" s="126">
        <f>B6+'7.19'!B7</f>
        <v>30270100</v>
      </c>
      <c r="C7" s="127">
        <f>B7/B8</f>
        <v>0.605402</v>
      </c>
      <c r="D7" s="355"/>
      <c r="E7" s="356"/>
      <c r="F7" s="360"/>
    </row>
    <row r="8" spans="1:9">
      <c r="A8" s="128" t="s">
        <v>13</v>
      </c>
      <c r="B8" s="378">
        <v>50000000</v>
      </c>
      <c r="C8" s="379"/>
      <c r="D8" s="357"/>
      <c r="E8" s="358"/>
      <c r="F8" s="361"/>
    </row>
    <row r="9" spans="1:9" ht="27.95" customHeight="1">
      <c r="A9" s="369" t="s">
        <v>239</v>
      </c>
      <c r="B9" s="370"/>
      <c r="C9" s="370"/>
      <c r="D9" s="370"/>
      <c r="E9" s="370"/>
      <c r="F9" s="371"/>
    </row>
    <row r="10" spans="1:9" ht="17.100000000000001" customHeight="1">
      <c r="A10" s="380" t="s">
        <v>313</v>
      </c>
      <c r="B10" s="106" t="s">
        <v>16</v>
      </c>
      <c r="C10" s="106" t="s">
        <v>17</v>
      </c>
      <c r="D10" s="366" t="s">
        <v>240</v>
      </c>
      <c r="E10" s="106" t="s">
        <v>16</v>
      </c>
      <c r="F10" s="107" t="s">
        <v>17</v>
      </c>
    </row>
    <row r="11" spans="1:9" ht="20.100000000000001" customHeight="1">
      <c r="A11" s="381"/>
      <c r="B11" s="132" t="s">
        <v>327</v>
      </c>
      <c r="C11" s="93">
        <v>4</v>
      </c>
      <c r="D11" s="367"/>
      <c r="E11" s="132" t="s">
        <v>243</v>
      </c>
      <c r="F11" s="94">
        <v>0.09</v>
      </c>
    </row>
    <row r="12" spans="1:9" ht="18" customHeight="1">
      <c r="A12" s="381"/>
      <c r="B12" s="97" t="s">
        <v>166</v>
      </c>
      <c r="C12" s="93">
        <v>4</v>
      </c>
      <c r="D12" s="367"/>
      <c r="E12" s="132" t="s">
        <v>328</v>
      </c>
      <c r="F12" s="94">
        <v>0.06</v>
      </c>
    </row>
    <row r="13" spans="1:9" ht="17.100000000000001" customHeight="1">
      <c r="A13" s="382"/>
      <c r="B13" s="118"/>
      <c r="C13" s="102"/>
      <c r="D13" s="368"/>
      <c r="E13" s="133" t="s">
        <v>329</v>
      </c>
      <c r="F13" s="103">
        <v>0.12</v>
      </c>
    </row>
    <row r="14" spans="1:9" ht="27.95" customHeight="1">
      <c r="A14" s="369" t="s">
        <v>21</v>
      </c>
      <c r="B14" s="370"/>
      <c r="C14" s="370"/>
      <c r="D14" s="370"/>
      <c r="E14" s="370"/>
      <c r="F14" s="371"/>
    </row>
    <row r="15" spans="1:9" ht="18.95" customHeight="1">
      <c r="A15" s="104"/>
      <c r="B15" s="106" t="s">
        <v>22</v>
      </c>
      <c r="C15" s="106" t="s">
        <v>23</v>
      </c>
      <c r="D15" s="106" t="s">
        <v>24</v>
      </c>
      <c r="E15" s="403" t="s">
        <v>165</v>
      </c>
      <c r="F15" s="404"/>
    </row>
    <row r="16" spans="1:9" ht="18.95" customHeight="1">
      <c r="A16" s="375" t="s">
        <v>25</v>
      </c>
      <c r="B16" s="96"/>
      <c r="C16" s="96"/>
      <c r="D16" s="97"/>
      <c r="E16" s="362"/>
      <c r="F16" s="363"/>
    </row>
    <row r="17" spans="1:6">
      <c r="A17" s="375"/>
      <c r="B17" s="96"/>
      <c r="C17" s="97"/>
      <c r="D17" s="97"/>
      <c r="E17" s="362"/>
      <c r="F17" s="363"/>
    </row>
    <row r="18" spans="1:6">
      <c r="A18" s="375"/>
      <c r="B18" s="96"/>
      <c r="C18" s="96"/>
      <c r="D18" s="97"/>
      <c r="E18" s="362"/>
      <c r="F18" s="363"/>
    </row>
    <row r="19" spans="1:6">
      <c r="A19" s="375"/>
      <c r="B19" s="96"/>
      <c r="C19" s="97"/>
      <c r="D19" s="97"/>
      <c r="E19" s="362"/>
      <c r="F19" s="363"/>
    </row>
    <row r="20" spans="1:6">
      <c r="A20" s="375"/>
      <c r="B20" s="96"/>
      <c r="C20" s="97"/>
      <c r="D20" s="97"/>
      <c r="E20" s="362"/>
      <c r="F20" s="363"/>
    </row>
    <row r="21" spans="1:6">
      <c r="A21" s="375"/>
      <c r="B21" s="96"/>
      <c r="C21" s="97"/>
      <c r="D21" s="97"/>
      <c r="E21" s="362"/>
      <c r="F21" s="363"/>
    </row>
    <row r="22" spans="1:6" ht="18" thickBot="1">
      <c r="A22" s="377"/>
      <c r="B22" s="117"/>
      <c r="C22" s="118"/>
      <c r="D22" s="118"/>
      <c r="E22" s="427"/>
      <c r="F22" s="428"/>
    </row>
    <row r="23" spans="1:6" ht="18" thickTop="1">
      <c r="A23" s="374" t="s">
        <v>26</v>
      </c>
      <c r="B23" s="129"/>
      <c r="C23" s="129"/>
      <c r="D23" s="131"/>
      <c r="E23" s="429"/>
      <c r="F23" s="430"/>
    </row>
    <row r="24" spans="1:6">
      <c r="A24" s="375"/>
      <c r="B24" s="96"/>
      <c r="C24" s="97"/>
      <c r="D24" s="97"/>
      <c r="E24" s="362"/>
      <c r="F24" s="363"/>
    </row>
    <row r="25" spans="1:6">
      <c r="A25" s="375"/>
      <c r="B25" s="96"/>
      <c r="C25" s="97"/>
      <c r="D25" s="97"/>
      <c r="E25" s="362"/>
      <c r="F25" s="363"/>
    </row>
    <row r="26" spans="1:6">
      <c r="A26" s="375"/>
      <c r="B26" s="96"/>
      <c r="C26" s="97"/>
      <c r="D26" s="97"/>
      <c r="E26" s="362"/>
      <c r="F26" s="363"/>
    </row>
    <row r="27" spans="1:6">
      <c r="A27" s="375"/>
      <c r="B27" s="96"/>
      <c r="C27" s="98"/>
      <c r="D27" s="97"/>
      <c r="E27" s="362"/>
      <c r="F27" s="363"/>
    </row>
    <row r="28" spans="1:6">
      <c r="A28" s="375"/>
      <c r="B28" s="96"/>
      <c r="C28" s="97"/>
      <c r="D28" s="97"/>
      <c r="E28" s="362"/>
      <c r="F28" s="363"/>
    </row>
    <row r="29" spans="1:6">
      <c r="A29" s="375"/>
      <c r="B29" s="96"/>
      <c r="C29" s="96"/>
      <c r="D29" s="97"/>
      <c r="E29" s="362"/>
      <c r="F29" s="363"/>
    </row>
    <row r="30" spans="1:6">
      <c r="A30" s="375"/>
      <c r="B30" s="96"/>
      <c r="C30" s="97"/>
      <c r="D30" s="97"/>
      <c r="E30" s="362"/>
      <c r="F30" s="363"/>
    </row>
    <row r="31" spans="1:6">
      <c r="A31" s="375"/>
      <c r="B31" s="96"/>
      <c r="C31" s="97"/>
      <c r="D31" s="97"/>
      <c r="E31" s="362"/>
      <c r="F31" s="363"/>
    </row>
    <row r="32" spans="1:6">
      <c r="A32" s="375"/>
      <c r="B32" s="96"/>
      <c r="C32" s="97"/>
      <c r="D32" s="97"/>
      <c r="E32" s="362"/>
      <c r="F32" s="363"/>
    </row>
    <row r="33" spans="1:6">
      <c r="A33" s="375"/>
      <c r="B33" s="96"/>
      <c r="C33" s="97"/>
      <c r="D33" s="97"/>
      <c r="E33" s="362"/>
      <c r="F33" s="363"/>
    </row>
    <row r="34" spans="1:6">
      <c r="A34" s="375"/>
      <c r="B34" s="96"/>
      <c r="C34" s="97"/>
      <c r="D34" s="97"/>
      <c r="E34" s="362"/>
      <c r="F34" s="363"/>
    </row>
    <row r="35" spans="1:6">
      <c r="A35" s="376"/>
      <c r="B35" s="99"/>
      <c r="C35" s="100"/>
      <c r="D35" s="100"/>
      <c r="E35" s="372"/>
      <c r="F35" s="373"/>
    </row>
    <row r="36" spans="1:6">
      <c r="A36" s="369" t="s">
        <v>27</v>
      </c>
      <c r="B36" s="370"/>
      <c r="C36" s="370"/>
      <c r="D36" s="370"/>
      <c r="E36" s="370"/>
      <c r="F36" s="371"/>
    </row>
    <row r="37" spans="1:6">
      <c r="A37" s="400" t="s">
        <v>28</v>
      </c>
      <c r="B37" s="401"/>
      <c r="C37" s="401"/>
      <c r="D37" s="389" t="s">
        <v>29</v>
      </c>
      <c r="E37" s="431" t="s">
        <v>280</v>
      </c>
      <c r="F37" s="432"/>
    </row>
    <row r="38" spans="1:6" ht="17.25" customHeight="1">
      <c r="A38" s="375"/>
      <c r="B38" s="364"/>
      <c r="C38" s="364"/>
      <c r="D38" s="390"/>
      <c r="E38" s="425" t="s">
        <v>330</v>
      </c>
      <c r="F38" s="426"/>
    </row>
    <row r="39" spans="1:6" ht="17.25" customHeight="1">
      <c r="A39" s="375"/>
      <c r="B39" s="364"/>
      <c r="C39" s="364"/>
      <c r="D39" s="390"/>
      <c r="E39" s="425" t="s">
        <v>331</v>
      </c>
      <c r="F39" s="426"/>
    </row>
    <row r="40" spans="1:6" ht="18" customHeight="1">
      <c r="A40" s="375"/>
      <c r="B40" s="364"/>
      <c r="C40" s="364"/>
      <c r="D40" s="390"/>
      <c r="E40" s="425" t="s">
        <v>332</v>
      </c>
      <c r="F40" s="426"/>
    </row>
    <row r="41" spans="1:6" ht="17.25" customHeight="1">
      <c r="A41" s="375"/>
      <c r="B41" s="365"/>
      <c r="C41" s="365"/>
      <c r="D41" s="390"/>
      <c r="E41" s="433" t="s">
        <v>333</v>
      </c>
      <c r="F41" s="434"/>
    </row>
    <row r="42" spans="1:6" ht="17.25" customHeight="1">
      <c r="A42" s="375"/>
      <c r="B42" s="365"/>
      <c r="C42" s="422"/>
      <c r="D42" s="390"/>
      <c r="E42" s="417"/>
      <c r="F42" s="418"/>
    </row>
    <row r="43" spans="1:6" ht="18" customHeight="1">
      <c r="A43" s="375"/>
      <c r="B43" s="416"/>
      <c r="C43" s="416"/>
      <c r="D43" s="390"/>
      <c r="E43" s="417" t="s">
        <v>334</v>
      </c>
      <c r="F43" s="418"/>
    </row>
    <row r="44" spans="1:6" ht="18" customHeight="1">
      <c r="A44" s="375"/>
      <c r="B44" s="422"/>
      <c r="C44" s="422"/>
      <c r="D44" s="390"/>
      <c r="E44" s="417"/>
      <c r="F44" s="418"/>
    </row>
    <row r="45" spans="1:6">
      <c r="A45" s="377"/>
      <c r="B45" s="421"/>
      <c r="C45" s="421"/>
      <c r="D45" s="391"/>
      <c r="E45" s="419"/>
      <c r="F45" s="420"/>
    </row>
    <row r="46" spans="1:6">
      <c r="A46" s="369" t="s">
        <v>33</v>
      </c>
      <c r="B46" s="370"/>
      <c r="C46" s="370"/>
      <c r="D46" s="370"/>
      <c r="E46" s="370"/>
      <c r="F46" s="371"/>
    </row>
    <row r="47" spans="1:6">
      <c r="A47" s="400" t="s">
        <v>28</v>
      </c>
      <c r="B47" s="401"/>
      <c r="C47" s="401"/>
      <c r="D47" s="389" t="s">
        <v>34</v>
      </c>
      <c r="E47" s="401"/>
      <c r="F47" s="413"/>
    </row>
    <row r="48" spans="1:6">
      <c r="A48" s="375"/>
      <c r="B48" s="364"/>
      <c r="C48" s="364"/>
      <c r="D48" s="390"/>
      <c r="E48" s="414"/>
      <c r="F48" s="415"/>
    </row>
    <row r="49" spans="1:6">
      <c r="A49" s="375"/>
      <c r="B49" s="364"/>
      <c r="C49" s="364"/>
      <c r="D49" s="390"/>
      <c r="E49" s="416"/>
      <c r="F49" s="415"/>
    </row>
    <row r="50" spans="1:6">
      <c r="A50" s="375"/>
      <c r="B50" s="364"/>
      <c r="C50" s="364"/>
      <c r="D50" s="390"/>
      <c r="E50" s="395"/>
      <c r="F50" s="396"/>
    </row>
    <row r="51" spans="1:6">
      <c r="A51" s="375"/>
      <c r="B51" s="364" t="s">
        <v>32</v>
      </c>
      <c r="C51" s="364"/>
      <c r="D51" s="390"/>
      <c r="E51" s="397"/>
      <c r="F51" s="396"/>
    </row>
    <row r="52" spans="1:6">
      <c r="A52" s="376"/>
      <c r="B52" s="398"/>
      <c r="C52" s="398"/>
      <c r="D52" s="402"/>
      <c r="E52" s="398"/>
      <c r="F52" s="399"/>
    </row>
    <row r="53" spans="1:6">
      <c r="A53" s="405" t="s">
        <v>35</v>
      </c>
      <c r="B53" s="406"/>
      <c r="C53" s="406"/>
      <c r="D53" s="406"/>
      <c r="E53" s="406"/>
      <c r="F53" s="407"/>
    </row>
    <row r="54" spans="1:6">
      <c r="A54" s="408" t="s">
        <v>316</v>
      </c>
      <c r="B54" s="409"/>
      <c r="C54" s="409"/>
      <c r="D54" s="410"/>
      <c r="E54" s="411"/>
      <c r="F54" s="412"/>
    </row>
    <row r="55" spans="1:6">
      <c r="A55" s="393" t="s">
        <v>28</v>
      </c>
      <c r="B55" s="110" t="s">
        <v>37</v>
      </c>
      <c r="C55" s="110" t="s">
        <v>38</v>
      </c>
      <c r="D55" s="367" t="s">
        <v>34</v>
      </c>
      <c r="E55" s="110" t="s">
        <v>314</v>
      </c>
      <c r="F55" s="111" t="s">
        <v>315</v>
      </c>
    </row>
    <row r="56" spans="1:6">
      <c r="A56" s="393"/>
      <c r="B56" s="112"/>
      <c r="C56" s="112"/>
      <c r="D56" s="367"/>
      <c r="E56" s="113"/>
      <c r="F56" s="88"/>
    </row>
    <row r="57" spans="1:6">
      <c r="A57" s="393"/>
      <c r="B57" s="112"/>
      <c r="C57" s="112"/>
      <c r="D57" s="367"/>
      <c r="E57" s="112"/>
      <c r="F57" s="114"/>
    </row>
    <row r="58" spans="1:6">
      <c r="A58" s="394"/>
      <c r="B58" s="115"/>
      <c r="C58" s="115"/>
      <c r="D58" s="392"/>
      <c r="E58" s="115"/>
      <c r="F58" s="116"/>
    </row>
    <row r="59" spans="1:6">
      <c r="A59" s="383" t="s">
        <v>39</v>
      </c>
      <c r="B59" s="384"/>
      <c r="C59" s="384"/>
      <c r="D59" s="384"/>
      <c r="E59" s="384"/>
      <c r="F59" s="385"/>
    </row>
    <row r="60" spans="1:6" ht="51" customHeight="1">
      <c r="A60" s="386"/>
      <c r="B60" s="387"/>
      <c r="C60" s="387"/>
      <c r="D60" s="387"/>
      <c r="E60" s="387"/>
      <c r="F60" s="388"/>
    </row>
    <row r="61" spans="1:6" ht="198.75" customHeight="1">
      <c r="A61" s="75"/>
    </row>
    <row r="62" spans="1:6">
      <c r="A62" s="75"/>
    </row>
    <row r="63" spans="1:6">
      <c r="A63" s="75"/>
    </row>
    <row r="64" spans="1:6">
      <c r="A64" s="75"/>
    </row>
    <row r="65" spans="1:1">
      <c r="A65" s="75"/>
    </row>
    <row r="66" spans="1:1">
      <c r="A66" s="75"/>
    </row>
    <row r="67" spans="1:1">
      <c r="A67" s="75"/>
    </row>
    <row r="68" spans="1:1">
      <c r="A68" s="75"/>
    </row>
    <row r="69" spans="1:1">
      <c r="A69" s="75"/>
    </row>
    <row r="70" spans="1:1">
      <c r="A70" s="75"/>
    </row>
    <row r="71" spans="1:1">
      <c r="A71" s="75"/>
    </row>
    <row r="72" spans="1:1">
      <c r="A72" s="75"/>
    </row>
    <row r="73" spans="1:1">
      <c r="A73" s="75"/>
    </row>
    <row r="74" spans="1:1">
      <c r="A74" s="75"/>
    </row>
    <row r="75" spans="1:1">
      <c r="A75" s="75"/>
    </row>
    <row r="76" spans="1:1">
      <c r="A76" s="75"/>
    </row>
    <row r="77" spans="1:1">
      <c r="A77" s="75"/>
    </row>
    <row r="78" spans="1:1">
      <c r="A78" s="75"/>
    </row>
    <row r="79" spans="1:1">
      <c r="A79" s="75"/>
    </row>
    <row r="80" spans="1:1">
      <c r="A80" s="75"/>
    </row>
    <row r="81" spans="1:1">
      <c r="A81" s="75"/>
    </row>
    <row r="82" spans="1:1">
      <c r="A82" s="75"/>
    </row>
    <row r="83" spans="1:1">
      <c r="A83" s="75"/>
    </row>
    <row r="84" spans="1:1">
      <c r="A84" s="75"/>
    </row>
    <row r="85" spans="1:1">
      <c r="A85" s="75"/>
    </row>
    <row r="86" spans="1:1">
      <c r="A86" s="75"/>
    </row>
    <row r="87" spans="1:1">
      <c r="A87" s="75"/>
    </row>
    <row r="88" spans="1:1">
      <c r="A88" s="75"/>
    </row>
    <row r="89" spans="1:1">
      <c r="A89" s="75"/>
    </row>
    <row r="90" spans="1:1">
      <c r="A90" s="75"/>
    </row>
    <row r="91" spans="1:1">
      <c r="A91" s="75"/>
    </row>
    <row r="92" spans="1:1">
      <c r="A92" s="75"/>
    </row>
    <row r="93" spans="1:1">
      <c r="A93" s="75"/>
    </row>
    <row r="94" spans="1:1">
      <c r="A94" s="75"/>
    </row>
    <row r="95" spans="1:1">
      <c r="A95" s="75"/>
    </row>
    <row r="96" spans="1:1">
      <c r="A96" s="75"/>
    </row>
    <row r="97" spans="1:1">
      <c r="A97" s="75"/>
    </row>
    <row r="98" spans="1:1">
      <c r="A98" s="75"/>
    </row>
    <row r="99" spans="1:1">
      <c r="A99" s="75"/>
    </row>
    <row r="100" spans="1:1">
      <c r="A100" s="75"/>
    </row>
    <row r="101" spans="1:1">
      <c r="A101" s="75"/>
    </row>
    <row r="102" spans="1:1">
      <c r="A102" s="75"/>
    </row>
    <row r="103" spans="1:1">
      <c r="A103" s="75"/>
    </row>
    <row r="104" spans="1:1">
      <c r="A104" s="75"/>
    </row>
    <row r="105" spans="1:1">
      <c r="A105" s="75"/>
    </row>
    <row r="106" spans="1:1">
      <c r="A106" s="75"/>
    </row>
    <row r="107" spans="1:1">
      <c r="A107" s="75"/>
    </row>
    <row r="108" spans="1:1">
      <c r="A108" s="75"/>
    </row>
    <row r="109" spans="1:1">
      <c r="A109" s="75"/>
    </row>
    <row r="110" spans="1:1">
      <c r="A110" s="75"/>
    </row>
    <row r="111" spans="1:1">
      <c r="A111" s="75"/>
    </row>
    <row r="112" spans="1:1">
      <c r="A112" s="75"/>
    </row>
    <row r="113" spans="1:1">
      <c r="A113" s="75"/>
    </row>
    <row r="114" spans="1:1">
      <c r="A114" s="75"/>
    </row>
    <row r="115" spans="1:1">
      <c r="A115" s="75"/>
    </row>
    <row r="116" spans="1:1">
      <c r="A116" s="75"/>
    </row>
    <row r="117" spans="1:1">
      <c r="A117" s="75"/>
    </row>
    <row r="118" spans="1:1">
      <c r="A118" s="75"/>
    </row>
    <row r="119" spans="1:1">
      <c r="A119" s="75"/>
    </row>
    <row r="120" spans="1:1">
      <c r="A120" s="75"/>
    </row>
    <row r="121" spans="1:1">
      <c r="A121" s="75"/>
    </row>
    <row r="122" spans="1:1">
      <c r="A122" s="75"/>
    </row>
    <row r="123" spans="1:1">
      <c r="A123" s="75"/>
    </row>
    <row r="124" spans="1:1">
      <c r="A124" s="75"/>
    </row>
    <row r="125" spans="1:1">
      <c r="A125" s="75"/>
    </row>
    <row r="126" spans="1:1">
      <c r="A126" s="75"/>
    </row>
    <row r="127" spans="1:1">
      <c r="A127" s="75"/>
    </row>
    <row r="128" spans="1:1">
      <c r="A128" s="75"/>
    </row>
    <row r="129" spans="1:1">
      <c r="A129" s="75"/>
    </row>
    <row r="130" spans="1:1">
      <c r="A130" s="75"/>
    </row>
    <row r="131" spans="1:1">
      <c r="A131" s="75"/>
    </row>
    <row r="132" spans="1:1">
      <c r="A132" s="75"/>
    </row>
    <row r="133" spans="1:1">
      <c r="A133" s="75"/>
    </row>
    <row r="134" spans="1:1">
      <c r="A134" s="75"/>
    </row>
    <row r="135" spans="1:1">
      <c r="A135" s="75"/>
    </row>
    <row r="136" spans="1:1">
      <c r="A136" s="75"/>
    </row>
    <row r="137" spans="1:1">
      <c r="A137" s="75"/>
    </row>
    <row r="138" spans="1:1">
      <c r="A138" s="75"/>
    </row>
    <row r="139" spans="1:1">
      <c r="A139" s="75"/>
    </row>
    <row r="140" spans="1:1">
      <c r="A140" s="75"/>
    </row>
    <row r="141" spans="1:1">
      <c r="A141" s="75"/>
    </row>
    <row r="142" spans="1:1">
      <c r="A142" s="75"/>
    </row>
    <row r="143" spans="1:1">
      <c r="A143" s="75"/>
    </row>
    <row r="144" spans="1:1">
      <c r="A144" s="75"/>
    </row>
    <row r="145" spans="1:1">
      <c r="A145" s="75"/>
    </row>
    <row r="146" spans="1:1">
      <c r="A146" s="75"/>
    </row>
    <row r="147" spans="1:1">
      <c r="A147" s="75"/>
    </row>
    <row r="148" spans="1:1">
      <c r="A148" s="75"/>
    </row>
    <row r="149" spans="1:1">
      <c r="A149" s="75"/>
    </row>
    <row r="150" spans="1:1">
      <c r="A150" s="75"/>
    </row>
    <row r="151" spans="1:1">
      <c r="A151" s="75"/>
    </row>
    <row r="152" spans="1:1">
      <c r="A152" s="75"/>
    </row>
    <row r="153" spans="1:1">
      <c r="A153" s="75"/>
    </row>
    <row r="154" spans="1:1">
      <c r="A154" s="75"/>
    </row>
    <row r="155" spans="1:1">
      <c r="A155" s="75"/>
    </row>
    <row r="156" spans="1:1">
      <c r="A156" s="75"/>
    </row>
    <row r="157" spans="1:1">
      <c r="A157" s="75"/>
    </row>
    <row r="158" spans="1:1">
      <c r="A158" s="75"/>
    </row>
    <row r="159" spans="1:1">
      <c r="A159" s="75"/>
    </row>
    <row r="160" spans="1:1">
      <c r="A160" s="75"/>
    </row>
    <row r="161" spans="1:1">
      <c r="A161" s="75"/>
    </row>
    <row r="162" spans="1:1">
      <c r="A162" s="75"/>
    </row>
    <row r="163" spans="1:1">
      <c r="A163" s="75"/>
    </row>
    <row r="164" spans="1:1">
      <c r="A164" s="75"/>
    </row>
    <row r="165" spans="1:1">
      <c r="A165" s="75"/>
    </row>
    <row r="166" spans="1:1">
      <c r="A166" s="75"/>
    </row>
    <row r="167" spans="1:1">
      <c r="A167" s="75"/>
    </row>
    <row r="168" spans="1:1">
      <c r="A168" s="75"/>
    </row>
    <row r="169" spans="1:1">
      <c r="A169" s="75"/>
    </row>
    <row r="170" spans="1:1">
      <c r="A170" s="75"/>
    </row>
    <row r="171" spans="1:1">
      <c r="A171" s="75"/>
    </row>
    <row r="172" spans="1:1">
      <c r="A172" s="75"/>
    </row>
    <row r="173" spans="1:1">
      <c r="A173" s="75"/>
    </row>
    <row r="174" spans="1:1">
      <c r="A174" s="75"/>
    </row>
    <row r="175" spans="1:1">
      <c r="A175" s="75"/>
    </row>
    <row r="176" spans="1:1">
      <c r="A176" s="75"/>
    </row>
  </sheetData>
  <mergeCells count="83">
    <mergeCell ref="A10:A13"/>
    <mergeCell ref="D10:D13"/>
    <mergeCell ref="A1:F1"/>
    <mergeCell ref="B2:C2"/>
    <mergeCell ref="E2:F2"/>
    <mergeCell ref="A3:C3"/>
    <mergeCell ref="B4:C4"/>
    <mergeCell ref="D4:D5"/>
    <mergeCell ref="E4:E5"/>
    <mergeCell ref="F4:F5"/>
    <mergeCell ref="B5:C5"/>
    <mergeCell ref="B6:C6"/>
    <mergeCell ref="D6:E8"/>
    <mergeCell ref="F6:F8"/>
    <mergeCell ref="B8:C8"/>
    <mergeCell ref="A9:F9"/>
    <mergeCell ref="E31:F31"/>
    <mergeCell ref="A14:F14"/>
    <mergeCell ref="E15:F15"/>
    <mergeCell ref="A16:A22"/>
    <mergeCell ref="E16:F16"/>
    <mergeCell ref="E17:F17"/>
    <mergeCell ref="E18:F18"/>
    <mergeCell ref="E19:F19"/>
    <mergeCell ref="E20:F20"/>
    <mergeCell ref="E21:F21"/>
    <mergeCell ref="E22:F22"/>
    <mergeCell ref="E26:F26"/>
    <mergeCell ref="E27:F27"/>
    <mergeCell ref="E28:F28"/>
    <mergeCell ref="E29:F29"/>
    <mergeCell ref="E30:F30"/>
    <mergeCell ref="B41:C41"/>
    <mergeCell ref="E41:F41"/>
    <mergeCell ref="E32:F32"/>
    <mergeCell ref="E33:F33"/>
    <mergeCell ref="E34:F34"/>
    <mergeCell ref="E35:F35"/>
    <mergeCell ref="A36:F36"/>
    <mergeCell ref="A37:A45"/>
    <mergeCell ref="B37:C37"/>
    <mergeCell ref="D37:D45"/>
    <mergeCell ref="E37:F37"/>
    <mergeCell ref="B38:C38"/>
    <mergeCell ref="A23:A35"/>
    <mergeCell ref="E23:F23"/>
    <mergeCell ref="E24:F24"/>
    <mergeCell ref="E25:F25"/>
    <mergeCell ref="E38:F38"/>
    <mergeCell ref="B39:C39"/>
    <mergeCell ref="E39:F39"/>
    <mergeCell ref="B40:C40"/>
    <mergeCell ref="E40:F40"/>
    <mergeCell ref="B42:C42"/>
    <mergeCell ref="E42:F42"/>
    <mergeCell ref="B43:C43"/>
    <mergeCell ref="E43:F43"/>
    <mergeCell ref="B44:C44"/>
    <mergeCell ref="E44:F44"/>
    <mergeCell ref="B45:C45"/>
    <mergeCell ref="E45:F45"/>
    <mergeCell ref="A46:F46"/>
    <mergeCell ref="A47:A52"/>
    <mergeCell ref="B47:C47"/>
    <mergeCell ref="D47:D52"/>
    <mergeCell ref="E47:F47"/>
    <mergeCell ref="B48:C48"/>
    <mergeCell ref="E48:F48"/>
    <mergeCell ref="B49:C49"/>
    <mergeCell ref="E49:F49"/>
    <mergeCell ref="B50:C50"/>
    <mergeCell ref="E50:F50"/>
    <mergeCell ref="B51:C51"/>
    <mergeCell ref="E51:F51"/>
    <mergeCell ref="B52:C52"/>
    <mergeCell ref="E52:F52"/>
    <mergeCell ref="A60:F60"/>
    <mergeCell ref="A53:F53"/>
    <mergeCell ref="A54:D54"/>
    <mergeCell ref="E54:F54"/>
    <mergeCell ref="A55:A58"/>
    <mergeCell ref="D55:D58"/>
    <mergeCell ref="A59:F59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6"/>
  <sheetViews>
    <sheetView topLeftCell="A16" workbookViewId="0">
      <selection activeCell="J34" sqref="J34"/>
    </sheetView>
  </sheetViews>
  <sheetFormatPr defaultColWidth="11.5546875" defaultRowHeight="17.25"/>
  <cols>
    <col min="1" max="1" width="11.5546875" style="92"/>
    <col min="2" max="2" width="22.109375" style="75" customWidth="1"/>
    <col min="3" max="3" width="23.33203125" style="75" customWidth="1"/>
    <col min="4" max="4" width="17.33203125" style="75" customWidth="1"/>
    <col min="5" max="5" width="27.21875" style="75" customWidth="1"/>
    <col min="6" max="6" width="43.6640625" style="91" customWidth="1"/>
    <col min="7" max="16384" width="11.5546875" style="75"/>
  </cols>
  <sheetData>
    <row r="1" spans="1:9" s="89" customFormat="1" ht="36" customHeight="1">
      <c r="A1" s="335" t="s">
        <v>0</v>
      </c>
      <c r="B1" s="336"/>
      <c r="C1" s="336"/>
      <c r="D1" s="336"/>
      <c r="E1" s="336"/>
      <c r="F1" s="337"/>
      <c r="G1" s="75"/>
      <c r="H1" s="75"/>
      <c r="I1" s="75"/>
    </row>
    <row r="2" spans="1:9" s="91" customFormat="1" ht="47.25" customHeight="1">
      <c r="A2" s="119" t="s">
        <v>1</v>
      </c>
      <c r="B2" s="338" t="s">
        <v>319</v>
      </c>
      <c r="C2" s="339"/>
      <c r="D2" s="120" t="s">
        <v>2</v>
      </c>
      <c r="E2" s="347" t="s">
        <v>216</v>
      </c>
      <c r="F2" s="348"/>
    </row>
    <row r="3" spans="1:9" ht="24" customHeight="1">
      <c r="A3" s="340" t="s">
        <v>4</v>
      </c>
      <c r="B3" s="341"/>
      <c r="C3" s="342"/>
      <c r="D3" s="121" t="s">
        <v>217</v>
      </c>
      <c r="E3" s="122" t="s">
        <v>218</v>
      </c>
      <c r="F3" s="123" t="s">
        <v>219</v>
      </c>
    </row>
    <row r="4" spans="1:9" ht="21.75" customHeight="1">
      <c r="A4" s="109" t="s">
        <v>9</v>
      </c>
      <c r="B4" s="343">
        <v>287000</v>
      </c>
      <c r="C4" s="344"/>
      <c r="D4" s="333">
        <v>12</v>
      </c>
      <c r="E4" s="351">
        <v>33</v>
      </c>
      <c r="F4" s="349">
        <v>27430</v>
      </c>
    </row>
    <row r="5" spans="1:9" ht="23.1" customHeight="1">
      <c r="A5" s="109" t="s">
        <v>10</v>
      </c>
      <c r="B5" s="345">
        <f>B6-B4</f>
        <v>618200</v>
      </c>
      <c r="C5" s="346"/>
      <c r="D5" s="334"/>
      <c r="E5" s="352"/>
      <c r="F5" s="350"/>
    </row>
    <row r="6" spans="1:9">
      <c r="A6" s="124" t="s">
        <v>11</v>
      </c>
      <c r="B6" s="331">
        <v>905200</v>
      </c>
      <c r="C6" s="332"/>
      <c r="D6" s="353" t="s">
        <v>220</v>
      </c>
      <c r="E6" s="354"/>
      <c r="F6" s="437" t="s">
        <v>335</v>
      </c>
    </row>
    <row r="7" spans="1:9">
      <c r="A7" s="125" t="s">
        <v>317</v>
      </c>
      <c r="B7" s="126">
        <f>B6+'7.20'!B7</f>
        <v>31175300</v>
      </c>
      <c r="C7" s="127">
        <f>B7/B8</f>
        <v>0.623506</v>
      </c>
      <c r="D7" s="355"/>
      <c r="E7" s="356"/>
      <c r="F7" s="438"/>
    </row>
    <row r="8" spans="1:9">
      <c r="A8" s="128" t="s">
        <v>13</v>
      </c>
      <c r="B8" s="378">
        <v>50000000</v>
      </c>
      <c r="C8" s="379"/>
      <c r="D8" s="357"/>
      <c r="E8" s="358"/>
      <c r="F8" s="439"/>
    </row>
    <row r="9" spans="1:9" ht="27.95" customHeight="1">
      <c r="A9" s="369" t="s">
        <v>239</v>
      </c>
      <c r="B9" s="370"/>
      <c r="C9" s="370"/>
      <c r="D9" s="370"/>
      <c r="E9" s="370"/>
      <c r="F9" s="371"/>
    </row>
    <row r="10" spans="1:9" ht="17.100000000000001" customHeight="1">
      <c r="A10" s="380" t="s">
        <v>313</v>
      </c>
      <c r="B10" s="106" t="s">
        <v>16</v>
      </c>
      <c r="C10" s="106" t="s">
        <v>17</v>
      </c>
      <c r="D10" s="366" t="s">
        <v>240</v>
      </c>
      <c r="E10" s="106" t="s">
        <v>16</v>
      </c>
      <c r="F10" s="107" t="s">
        <v>17</v>
      </c>
    </row>
    <row r="11" spans="1:9" ht="20.100000000000001" customHeight="1">
      <c r="A11" s="381"/>
      <c r="B11" s="132" t="s">
        <v>336</v>
      </c>
      <c r="C11" s="93">
        <v>3</v>
      </c>
      <c r="D11" s="367"/>
      <c r="E11" s="97" t="s">
        <v>241</v>
      </c>
      <c r="F11" s="94">
        <v>0.16</v>
      </c>
    </row>
    <row r="12" spans="1:9" ht="18" customHeight="1">
      <c r="A12" s="381"/>
      <c r="B12" s="132" t="s">
        <v>337</v>
      </c>
      <c r="C12" s="93">
        <v>4</v>
      </c>
      <c r="D12" s="367"/>
      <c r="E12" s="97" t="s">
        <v>298</v>
      </c>
      <c r="F12" s="94">
        <v>0.04</v>
      </c>
    </row>
    <row r="13" spans="1:9" ht="17.100000000000001" customHeight="1">
      <c r="A13" s="382"/>
      <c r="B13" s="133" t="s">
        <v>338</v>
      </c>
      <c r="C13" s="102">
        <v>3</v>
      </c>
      <c r="D13" s="368"/>
      <c r="E13" s="133"/>
      <c r="F13" s="103"/>
    </row>
    <row r="14" spans="1:9" ht="27.95" customHeight="1">
      <c r="A14" s="369" t="s">
        <v>21</v>
      </c>
      <c r="B14" s="370"/>
      <c r="C14" s="370"/>
      <c r="D14" s="370"/>
      <c r="E14" s="370"/>
      <c r="F14" s="371"/>
    </row>
    <row r="15" spans="1:9" ht="18.95" customHeight="1">
      <c r="A15" s="104"/>
      <c r="B15" s="106" t="s">
        <v>22</v>
      </c>
      <c r="C15" s="106" t="s">
        <v>23</v>
      </c>
      <c r="D15" s="106" t="s">
        <v>24</v>
      </c>
      <c r="E15" s="403" t="s">
        <v>165</v>
      </c>
      <c r="F15" s="404"/>
    </row>
    <row r="16" spans="1:9" ht="18.95" customHeight="1">
      <c r="A16" s="375" t="s">
        <v>25</v>
      </c>
      <c r="B16" s="96">
        <v>0.52083333333333337</v>
      </c>
      <c r="C16" s="96" t="s">
        <v>320</v>
      </c>
      <c r="D16" s="97">
        <v>3</v>
      </c>
      <c r="E16" s="362"/>
      <c r="F16" s="363"/>
    </row>
    <row r="17" spans="1:6">
      <c r="A17" s="375"/>
      <c r="B17" s="96">
        <v>6.25E-2</v>
      </c>
      <c r="C17" s="97" t="s">
        <v>321</v>
      </c>
      <c r="D17" s="97">
        <v>2</v>
      </c>
      <c r="E17" s="362"/>
      <c r="F17" s="363"/>
    </row>
    <row r="18" spans="1:6">
      <c r="A18" s="375"/>
      <c r="B18" s="96"/>
      <c r="C18" s="96"/>
      <c r="D18" s="97"/>
      <c r="E18" s="362"/>
      <c r="F18" s="363"/>
    </row>
    <row r="19" spans="1:6">
      <c r="A19" s="375"/>
      <c r="B19" s="96"/>
      <c r="C19" s="97"/>
      <c r="D19" s="97"/>
      <c r="E19" s="362"/>
      <c r="F19" s="363"/>
    </row>
    <row r="20" spans="1:6">
      <c r="A20" s="375"/>
      <c r="B20" s="96"/>
      <c r="C20" s="97"/>
      <c r="D20" s="97"/>
      <c r="E20" s="362"/>
      <c r="F20" s="363"/>
    </row>
    <row r="21" spans="1:6">
      <c r="A21" s="375"/>
      <c r="B21" s="96"/>
      <c r="C21" s="97"/>
      <c r="D21" s="97"/>
      <c r="E21" s="362"/>
      <c r="F21" s="363"/>
    </row>
    <row r="22" spans="1:6" ht="18" thickBot="1">
      <c r="A22" s="377"/>
      <c r="B22" s="117"/>
      <c r="C22" s="118"/>
      <c r="D22" s="118"/>
      <c r="E22" s="427"/>
      <c r="F22" s="428"/>
    </row>
    <row r="23" spans="1:6" ht="18" thickTop="1">
      <c r="A23" s="374" t="s">
        <v>26</v>
      </c>
      <c r="B23" s="129">
        <v>0.25</v>
      </c>
      <c r="C23" s="129" t="s">
        <v>322</v>
      </c>
      <c r="D23" s="131">
        <v>2</v>
      </c>
      <c r="E23" s="429"/>
      <c r="F23" s="430"/>
    </row>
    <row r="24" spans="1:6">
      <c r="A24" s="375"/>
      <c r="B24" s="96">
        <v>0.27083333333333331</v>
      </c>
      <c r="C24" s="97" t="s">
        <v>323</v>
      </c>
      <c r="D24" s="97">
        <v>5</v>
      </c>
      <c r="E24" s="362"/>
      <c r="F24" s="363"/>
    </row>
    <row r="25" spans="1:6">
      <c r="A25" s="375"/>
      <c r="B25" s="96">
        <v>0.3125</v>
      </c>
      <c r="C25" s="97" t="s">
        <v>324</v>
      </c>
      <c r="D25" s="97">
        <v>4</v>
      </c>
      <c r="E25" s="362"/>
      <c r="F25" s="363"/>
    </row>
    <row r="26" spans="1:6">
      <c r="A26" s="375"/>
      <c r="B26" s="96"/>
      <c r="C26" s="97"/>
      <c r="D26" s="97"/>
      <c r="E26" s="362"/>
      <c r="F26" s="363"/>
    </row>
    <row r="27" spans="1:6">
      <c r="A27" s="375"/>
      <c r="B27" s="96"/>
      <c r="C27" s="98"/>
      <c r="D27" s="97"/>
      <c r="E27" s="362"/>
      <c r="F27" s="363"/>
    </row>
    <row r="28" spans="1:6">
      <c r="A28" s="375"/>
      <c r="B28" s="96"/>
      <c r="C28" s="97"/>
      <c r="D28" s="97"/>
      <c r="E28" s="362"/>
      <c r="F28" s="363"/>
    </row>
    <row r="29" spans="1:6">
      <c r="A29" s="375"/>
      <c r="B29" s="96"/>
      <c r="C29" s="96"/>
      <c r="D29" s="97"/>
      <c r="E29" s="362"/>
      <c r="F29" s="363"/>
    </row>
    <row r="30" spans="1:6">
      <c r="A30" s="375"/>
      <c r="B30" s="96"/>
      <c r="C30" s="97"/>
      <c r="D30" s="97"/>
      <c r="E30" s="362"/>
      <c r="F30" s="363"/>
    </row>
    <row r="31" spans="1:6">
      <c r="A31" s="375"/>
      <c r="B31" s="96"/>
      <c r="C31" s="97"/>
      <c r="D31" s="97"/>
      <c r="E31" s="362"/>
      <c r="F31" s="363"/>
    </row>
    <row r="32" spans="1:6">
      <c r="A32" s="375"/>
      <c r="B32" s="96"/>
      <c r="C32" s="97"/>
      <c r="D32" s="97"/>
      <c r="E32" s="362"/>
      <c r="F32" s="363"/>
    </row>
    <row r="33" spans="1:6">
      <c r="A33" s="375"/>
      <c r="B33" s="96"/>
      <c r="C33" s="97"/>
      <c r="D33" s="97"/>
      <c r="E33" s="362"/>
      <c r="F33" s="363"/>
    </row>
    <row r="34" spans="1:6">
      <c r="A34" s="375"/>
      <c r="B34" s="96"/>
      <c r="C34" s="97"/>
      <c r="D34" s="97"/>
      <c r="E34" s="362"/>
      <c r="F34" s="363"/>
    </row>
    <row r="35" spans="1:6">
      <c r="A35" s="376"/>
      <c r="B35" s="99"/>
      <c r="C35" s="100"/>
      <c r="D35" s="100"/>
      <c r="E35" s="372"/>
      <c r="F35" s="373"/>
    </row>
    <row r="36" spans="1:6">
      <c r="A36" s="369" t="s">
        <v>27</v>
      </c>
      <c r="B36" s="370"/>
      <c r="C36" s="370"/>
      <c r="D36" s="370"/>
      <c r="E36" s="370"/>
      <c r="F36" s="371"/>
    </row>
    <row r="37" spans="1:6">
      <c r="A37" s="400" t="s">
        <v>28</v>
      </c>
      <c r="B37" s="401"/>
      <c r="C37" s="401"/>
      <c r="D37" s="389" t="s">
        <v>29</v>
      </c>
      <c r="E37" s="431" t="s">
        <v>280</v>
      </c>
      <c r="F37" s="432"/>
    </row>
    <row r="38" spans="1:6" ht="17.25" customHeight="1">
      <c r="A38" s="375"/>
      <c r="B38" s="364"/>
      <c r="C38" s="364"/>
      <c r="D38" s="390"/>
      <c r="E38" s="425" t="s">
        <v>339</v>
      </c>
      <c r="F38" s="426"/>
    </row>
    <row r="39" spans="1:6" ht="17.25" customHeight="1">
      <c r="A39" s="375"/>
      <c r="B39" s="364"/>
      <c r="C39" s="364"/>
      <c r="D39" s="390"/>
      <c r="E39" s="425" t="s">
        <v>340</v>
      </c>
      <c r="F39" s="426"/>
    </row>
    <row r="40" spans="1:6" ht="18" customHeight="1">
      <c r="A40" s="375"/>
      <c r="B40" s="364"/>
      <c r="C40" s="364"/>
      <c r="D40" s="390"/>
      <c r="E40" s="425" t="s">
        <v>341</v>
      </c>
      <c r="F40" s="426"/>
    </row>
    <row r="41" spans="1:6" ht="17.25" customHeight="1">
      <c r="A41" s="375"/>
      <c r="B41" s="365"/>
      <c r="C41" s="365"/>
      <c r="D41" s="390"/>
      <c r="E41" s="433" t="s">
        <v>342</v>
      </c>
      <c r="F41" s="434"/>
    </row>
    <row r="42" spans="1:6" ht="17.25" customHeight="1">
      <c r="A42" s="375"/>
      <c r="B42" s="365"/>
      <c r="C42" s="422"/>
      <c r="D42" s="390"/>
      <c r="E42" s="417"/>
      <c r="F42" s="418"/>
    </row>
    <row r="43" spans="1:6" ht="18" customHeight="1">
      <c r="A43" s="375"/>
      <c r="B43" s="416"/>
      <c r="C43" s="416"/>
      <c r="D43" s="390"/>
      <c r="E43" s="417" t="s">
        <v>345</v>
      </c>
      <c r="F43" s="418"/>
    </row>
    <row r="44" spans="1:6" ht="18" customHeight="1">
      <c r="A44" s="375"/>
      <c r="B44" s="422"/>
      <c r="C44" s="422"/>
      <c r="D44" s="390"/>
      <c r="E44" s="417" t="s">
        <v>343</v>
      </c>
      <c r="F44" s="418"/>
    </row>
    <row r="45" spans="1:6">
      <c r="A45" s="377"/>
      <c r="B45" s="421"/>
      <c r="C45" s="421"/>
      <c r="D45" s="391"/>
      <c r="E45" s="419" t="s">
        <v>344</v>
      </c>
      <c r="F45" s="420"/>
    </row>
    <row r="46" spans="1:6">
      <c r="A46" s="369" t="s">
        <v>33</v>
      </c>
      <c r="B46" s="370"/>
      <c r="C46" s="370"/>
      <c r="D46" s="370"/>
      <c r="E46" s="370"/>
      <c r="F46" s="371"/>
    </row>
    <row r="47" spans="1:6">
      <c r="A47" s="400" t="s">
        <v>28</v>
      </c>
      <c r="B47" s="401"/>
      <c r="C47" s="401"/>
      <c r="D47" s="389" t="s">
        <v>34</v>
      </c>
      <c r="E47" s="401" t="s">
        <v>347</v>
      </c>
      <c r="F47" s="413"/>
    </row>
    <row r="48" spans="1:6">
      <c r="A48" s="375"/>
      <c r="B48" s="364"/>
      <c r="C48" s="364"/>
      <c r="D48" s="390"/>
      <c r="E48" s="414" t="s">
        <v>348</v>
      </c>
      <c r="F48" s="415"/>
    </row>
    <row r="49" spans="1:6">
      <c r="A49" s="375"/>
      <c r="B49" s="364"/>
      <c r="C49" s="364"/>
      <c r="D49" s="390"/>
      <c r="E49" s="397" t="s">
        <v>349</v>
      </c>
      <c r="F49" s="396"/>
    </row>
    <row r="50" spans="1:6">
      <c r="A50" s="375"/>
      <c r="B50" s="364"/>
      <c r="C50" s="364"/>
      <c r="D50" s="390"/>
      <c r="E50" s="397" t="s">
        <v>350</v>
      </c>
      <c r="F50" s="396"/>
    </row>
    <row r="51" spans="1:6">
      <c r="A51" s="375"/>
      <c r="B51" s="364" t="s">
        <v>32</v>
      </c>
      <c r="C51" s="364"/>
      <c r="D51" s="390"/>
      <c r="E51" s="397" t="s">
        <v>351</v>
      </c>
      <c r="F51" s="396"/>
    </row>
    <row r="52" spans="1:6">
      <c r="A52" s="376"/>
      <c r="B52" s="398"/>
      <c r="C52" s="398"/>
      <c r="D52" s="402"/>
      <c r="E52" s="435" t="s">
        <v>352</v>
      </c>
      <c r="F52" s="436"/>
    </row>
    <row r="53" spans="1:6">
      <c r="A53" s="405" t="s">
        <v>35</v>
      </c>
      <c r="B53" s="406"/>
      <c r="C53" s="406"/>
      <c r="D53" s="406"/>
      <c r="E53" s="406"/>
      <c r="F53" s="407"/>
    </row>
    <row r="54" spans="1:6">
      <c r="A54" s="408" t="s">
        <v>316</v>
      </c>
      <c r="B54" s="409"/>
      <c r="C54" s="409"/>
      <c r="D54" s="410"/>
      <c r="E54" s="411">
        <v>22200</v>
      </c>
      <c r="F54" s="412"/>
    </row>
    <row r="55" spans="1:6">
      <c r="A55" s="393" t="s">
        <v>28</v>
      </c>
      <c r="B55" s="110" t="s">
        <v>37</v>
      </c>
      <c r="C55" s="110" t="s">
        <v>38</v>
      </c>
      <c r="D55" s="367" t="s">
        <v>34</v>
      </c>
      <c r="E55" s="110" t="s">
        <v>314</v>
      </c>
      <c r="F55" s="111" t="s">
        <v>315</v>
      </c>
    </row>
    <row r="56" spans="1:6">
      <c r="A56" s="393"/>
      <c r="B56" s="112"/>
      <c r="C56" s="112"/>
      <c r="D56" s="367"/>
      <c r="E56" s="145">
        <v>22200</v>
      </c>
      <c r="F56" s="144" t="s">
        <v>346</v>
      </c>
    </row>
    <row r="57" spans="1:6">
      <c r="A57" s="393"/>
      <c r="B57" s="112"/>
      <c r="C57" s="112"/>
      <c r="D57" s="367"/>
      <c r="E57" s="112"/>
      <c r="F57" s="114"/>
    </row>
    <row r="58" spans="1:6">
      <c r="A58" s="394"/>
      <c r="B58" s="115"/>
      <c r="C58" s="115"/>
      <c r="D58" s="392"/>
      <c r="E58" s="115"/>
      <c r="F58" s="116"/>
    </row>
    <row r="59" spans="1:6">
      <c r="A59" s="383" t="s">
        <v>39</v>
      </c>
      <c r="B59" s="384"/>
      <c r="C59" s="384"/>
      <c r="D59" s="384"/>
      <c r="E59" s="384"/>
      <c r="F59" s="385"/>
    </row>
    <row r="60" spans="1:6" ht="51" customHeight="1">
      <c r="A60" s="386"/>
      <c r="B60" s="387"/>
      <c r="C60" s="387"/>
      <c r="D60" s="387"/>
      <c r="E60" s="387"/>
      <c r="F60" s="388"/>
    </row>
    <row r="61" spans="1:6" ht="198.75" customHeight="1">
      <c r="A61" s="75"/>
    </row>
    <row r="62" spans="1:6">
      <c r="A62" s="75"/>
    </row>
    <row r="63" spans="1:6">
      <c r="A63" s="75"/>
    </row>
    <row r="64" spans="1:6">
      <c r="A64" s="75"/>
    </row>
    <row r="65" spans="1:1">
      <c r="A65" s="75"/>
    </row>
    <row r="66" spans="1:1">
      <c r="A66" s="75"/>
    </row>
    <row r="67" spans="1:1">
      <c r="A67" s="75"/>
    </row>
    <row r="68" spans="1:1">
      <c r="A68" s="75"/>
    </row>
    <row r="69" spans="1:1">
      <c r="A69" s="75"/>
    </row>
    <row r="70" spans="1:1">
      <c r="A70" s="75"/>
    </row>
    <row r="71" spans="1:1">
      <c r="A71" s="75"/>
    </row>
    <row r="72" spans="1:1">
      <c r="A72" s="75"/>
    </row>
    <row r="73" spans="1:1">
      <c r="A73" s="75"/>
    </row>
    <row r="74" spans="1:1">
      <c r="A74" s="75"/>
    </row>
    <row r="75" spans="1:1">
      <c r="A75" s="75"/>
    </row>
    <row r="76" spans="1:1">
      <c r="A76" s="75"/>
    </row>
    <row r="77" spans="1:1">
      <c r="A77" s="75"/>
    </row>
    <row r="78" spans="1:1">
      <c r="A78" s="75"/>
    </row>
    <row r="79" spans="1:1">
      <c r="A79" s="75"/>
    </row>
    <row r="80" spans="1:1">
      <c r="A80" s="75"/>
    </row>
    <row r="81" spans="1:1">
      <c r="A81" s="75"/>
    </row>
    <row r="82" spans="1:1">
      <c r="A82" s="75"/>
    </row>
    <row r="83" spans="1:1">
      <c r="A83" s="75"/>
    </row>
    <row r="84" spans="1:1">
      <c r="A84" s="75"/>
    </row>
    <row r="85" spans="1:1">
      <c r="A85" s="75"/>
    </row>
    <row r="86" spans="1:1">
      <c r="A86" s="75"/>
    </row>
    <row r="87" spans="1:1">
      <c r="A87" s="75"/>
    </row>
    <row r="88" spans="1:1">
      <c r="A88" s="75"/>
    </row>
    <row r="89" spans="1:1">
      <c r="A89" s="75"/>
    </row>
    <row r="90" spans="1:1">
      <c r="A90" s="75"/>
    </row>
    <row r="91" spans="1:1">
      <c r="A91" s="75"/>
    </row>
    <row r="92" spans="1:1">
      <c r="A92" s="75"/>
    </row>
    <row r="93" spans="1:1">
      <c r="A93" s="75"/>
    </row>
    <row r="94" spans="1:1">
      <c r="A94" s="75"/>
    </row>
    <row r="95" spans="1:1">
      <c r="A95" s="75"/>
    </row>
    <row r="96" spans="1:1">
      <c r="A96" s="75"/>
    </row>
    <row r="97" spans="1:1">
      <c r="A97" s="75"/>
    </row>
    <row r="98" spans="1:1">
      <c r="A98" s="75"/>
    </row>
    <row r="99" spans="1:1">
      <c r="A99" s="75"/>
    </row>
    <row r="100" spans="1:1">
      <c r="A100" s="75"/>
    </row>
    <row r="101" spans="1:1">
      <c r="A101" s="75"/>
    </row>
    <row r="102" spans="1:1">
      <c r="A102" s="75"/>
    </row>
    <row r="103" spans="1:1">
      <c r="A103" s="75"/>
    </row>
    <row r="104" spans="1:1">
      <c r="A104" s="75"/>
    </row>
    <row r="105" spans="1:1">
      <c r="A105" s="75"/>
    </row>
    <row r="106" spans="1:1">
      <c r="A106" s="75"/>
    </row>
    <row r="107" spans="1:1">
      <c r="A107" s="75"/>
    </row>
    <row r="108" spans="1:1">
      <c r="A108" s="75"/>
    </row>
    <row r="109" spans="1:1">
      <c r="A109" s="75"/>
    </row>
    <row r="110" spans="1:1">
      <c r="A110" s="75"/>
    </row>
    <row r="111" spans="1:1">
      <c r="A111" s="75"/>
    </row>
    <row r="112" spans="1:1">
      <c r="A112" s="75"/>
    </row>
    <row r="113" spans="1:1">
      <c r="A113" s="75"/>
    </row>
    <row r="114" spans="1:1">
      <c r="A114" s="75"/>
    </row>
    <row r="115" spans="1:1">
      <c r="A115" s="75"/>
    </row>
    <row r="116" spans="1:1">
      <c r="A116" s="75"/>
    </row>
    <row r="117" spans="1:1">
      <c r="A117" s="75"/>
    </row>
    <row r="118" spans="1:1">
      <c r="A118" s="75"/>
    </row>
    <row r="119" spans="1:1">
      <c r="A119" s="75"/>
    </row>
    <row r="120" spans="1:1">
      <c r="A120" s="75"/>
    </row>
    <row r="121" spans="1:1">
      <c r="A121" s="75"/>
    </row>
    <row r="122" spans="1:1">
      <c r="A122" s="75"/>
    </row>
    <row r="123" spans="1:1">
      <c r="A123" s="75"/>
    </row>
    <row r="124" spans="1:1">
      <c r="A124" s="75"/>
    </row>
    <row r="125" spans="1:1">
      <c r="A125" s="75"/>
    </row>
    <row r="126" spans="1:1">
      <c r="A126" s="75"/>
    </row>
    <row r="127" spans="1:1">
      <c r="A127" s="75"/>
    </row>
    <row r="128" spans="1:1">
      <c r="A128" s="75"/>
    </row>
    <row r="129" spans="1:1">
      <c r="A129" s="75"/>
    </row>
    <row r="130" spans="1:1">
      <c r="A130" s="75"/>
    </row>
    <row r="131" spans="1:1">
      <c r="A131" s="75"/>
    </row>
    <row r="132" spans="1:1">
      <c r="A132" s="75"/>
    </row>
    <row r="133" spans="1:1">
      <c r="A133" s="75"/>
    </row>
    <row r="134" spans="1:1">
      <c r="A134" s="75"/>
    </row>
    <row r="135" spans="1:1">
      <c r="A135" s="75"/>
    </row>
    <row r="136" spans="1:1">
      <c r="A136" s="75"/>
    </row>
    <row r="137" spans="1:1">
      <c r="A137" s="75"/>
    </row>
    <row r="138" spans="1:1">
      <c r="A138" s="75"/>
    </row>
    <row r="139" spans="1:1">
      <c r="A139" s="75"/>
    </row>
    <row r="140" spans="1:1">
      <c r="A140" s="75"/>
    </row>
    <row r="141" spans="1:1">
      <c r="A141" s="75"/>
    </row>
    <row r="142" spans="1:1">
      <c r="A142" s="75"/>
    </row>
    <row r="143" spans="1:1">
      <c r="A143" s="75"/>
    </row>
    <row r="144" spans="1:1">
      <c r="A144" s="75"/>
    </row>
    <row r="145" spans="1:1">
      <c r="A145" s="75"/>
    </row>
    <row r="146" spans="1:1">
      <c r="A146" s="75"/>
    </row>
    <row r="147" spans="1:1">
      <c r="A147" s="75"/>
    </row>
    <row r="148" spans="1:1">
      <c r="A148" s="75"/>
    </row>
    <row r="149" spans="1:1">
      <c r="A149" s="75"/>
    </row>
    <row r="150" spans="1:1">
      <c r="A150" s="75"/>
    </row>
    <row r="151" spans="1:1">
      <c r="A151" s="75"/>
    </row>
    <row r="152" spans="1:1">
      <c r="A152" s="75"/>
    </row>
    <row r="153" spans="1:1">
      <c r="A153" s="75"/>
    </row>
    <row r="154" spans="1:1">
      <c r="A154" s="75"/>
    </row>
    <row r="155" spans="1:1">
      <c r="A155" s="75"/>
    </row>
    <row r="156" spans="1:1">
      <c r="A156" s="75"/>
    </row>
    <row r="157" spans="1:1">
      <c r="A157" s="75"/>
    </row>
    <row r="158" spans="1:1">
      <c r="A158" s="75"/>
    </row>
    <row r="159" spans="1:1">
      <c r="A159" s="75"/>
    </row>
    <row r="160" spans="1:1">
      <c r="A160" s="75"/>
    </row>
    <row r="161" spans="1:1">
      <c r="A161" s="75"/>
    </row>
    <row r="162" spans="1:1">
      <c r="A162" s="75"/>
    </row>
    <row r="163" spans="1:1">
      <c r="A163" s="75"/>
    </row>
    <row r="164" spans="1:1">
      <c r="A164" s="75"/>
    </row>
    <row r="165" spans="1:1">
      <c r="A165" s="75"/>
    </row>
    <row r="166" spans="1:1">
      <c r="A166" s="75"/>
    </row>
    <row r="167" spans="1:1">
      <c r="A167" s="75"/>
    </row>
    <row r="168" spans="1:1">
      <c r="A168" s="75"/>
    </row>
    <row r="169" spans="1:1">
      <c r="A169" s="75"/>
    </row>
    <row r="170" spans="1:1">
      <c r="A170" s="75"/>
    </row>
    <row r="171" spans="1:1">
      <c r="A171" s="75"/>
    </row>
    <row r="172" spans="1:1">
      <c r="A172" s="75"/>
    </row>
    <row r="173" spans="1:1">
      <c r="A173" s="75"/>
    </row>
    <row r="174" spans="1:1">
      <c r="A174" s="75"/>
    </row>
    <row r="175" spans="1:1">
      <c r="A175" s="75"/>
    </row>
    <row r="176" spans="1:1">
      <c r="A176" s="75"/>
    </row>
  </sheetData>
  <mergeCells count="83">
    <mergeCell ref="A10:A13"/>
    <mergeCell ref="D10:D13"/>
    <mergeCell ref="A1:F1"/>
    <mergeCell ref="B2:C2"/>
    <mergeCell ref="E2:F2"/>
    <mergeCell ref="A3:C3"/>
    <mergeCell ref="B4:C4"/>
    <mergeCell ref="D4:D5"/>
    <mergeCell ref="E4:E5"/>
    <mergeCell ref="F4:F5"/>
    <mergeCell ref="B5:C5"/>
    <mergeCell ref="B6:C6"/>
    <mergeCell ref="D6:E8"/>
    <mergeCell ref="F6:F8"/>
    <mergeCell ref="B8:C8"/>
    <mergeCell ref="A9:F9"/>
    <mergeCell ref="E31:F31"/>
    <mergeCell ref="A14:F14"/>
    <mergeCell ref="E15:F15"/>
    <mergeCell ref="A16:A22"/>
    <mergeCell ref="E16:F16"/>
    <mergeCell ref="E17:F17"/>
    <mergeCell ref="E18:F18"/>
    <mergeCell ref="E19:F19"/>
    <mergeCell ref="E20:F20"/>
    <mergeCell ref="E21:F21"/>
    <mergeCell ref="E22:F22"/>
    <mergeCell ref="E26:F26"/>
    <mergeCell ref="E27:F27"/>
    <mergeCell ref="E28:F28"/>
    <mergeCell ref="E29:F29"/>
    <mergeCell ref="E30:F30"/>
    <mergeCell ref="B41:C41"/>
    <mergeCell ref="E41:F41"/>
    <mergeCell ref="E32:F32"/>
    <mergeCell ref="E33:F33"/>
    <mergeCell ref="E34:F34"/>
    <mergeCell ref="E35:F35"/>
    <mergeCell ref="A36:F36"/>
    <mergeCell ref="A37:A45"/>
    <mergeCell ref="B37:C37"/>
    <mergeCell ref="D37:D45"/>
    <mergeCell ref="E37:F37"/>
    <mergeCell ref="B38:C38"/>
    <mergeCell ref="A23:A35"/>
    <mergeCell ref="E23:F23"/>
    <mergeCell ref="E24:F24"/>
    <mergeCell ref="E25:F25"/>
    <mergeCell ref="E38:F38"/>
    <mergeCell ref="B39:C39"/>
    <mergeCell ref="E39:F39"/>
    <mergeCell ref="B40:C40"/>
    <mergeCell ref="E40:F40"/>
    <mergeCell ref="B42:C42"/>
    <mergeCell ref="E42:F42"/>
    <mergeCell ref="B43:C43"/>
    <mergeCell ref="E43:F43"/>
    <mergeCell ref="B44:C44"/>
    <mergeCell ref="E44:F44"/>
    <mergeCell ref="B45:C45"/>
    <mergeCell ref="E45:F45"/>
    <mergeCell ref="A46:F46"/>
    <mergeCell ref="A47:A52"/>
    <mergeCell ref="B47:C47"/>
    <mergeCell ref="D47:D52"/>
    <mergeCell ref="E47:F47"/>
    <mergeCell ref="B48:C48"/>
    <mergeCell ref="E48:F48"/>
    <mergeCell ref="B49:C49"/>
    <mergeCell ref="E49:F49"/>
    <mergeCell ref="B50:C50"/>
    <mergeCell ref="E50:F50"/>
    <mergeCell ref="B51:C51"/>
    <mergeCell ref="E51:F51"/>
    <mergeCell ref="B52:C52"/>
    <mergeCell ref="E52:F52"/>
    <mergeCell ref="A60:F60"/>
    <mergeCell ref="A53:F53"/>
    <mergeCell ref="A54:D54"/>
    <mergeCell ref="E54:F54"/>
    <mergeCell ref="A55:A58"/>
    <mergeCell ref="D55:D58"/>
    <mergeCell ref="A59:F59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6"/>
  <sheetViews>
    <sheetView topLeftCell="A34" workbookViewId="0">
      <selection activeCell="A54" sqref="A54:D54"/>
    </sheetView>
  </sheetViews>
  <sheetFormatPr defaultColWidth="11.5546875" defaultRowHeight="17.25"/>
  <cols>
    <col min="1" max="1" width="11.5546875" style="92"/>
    <col min="2" max="2" width="22.109375" style="75" customWidth="1"/>
    <col min="3" max="3" width="23.33203125" style="75" customWidth="1"/>
    <col min="4" max="4" width="17.33203125" style="75" customWidth="1"/>
    <col min="5" max="5" width="27.21875" style="75" customWidth="1"/>
    <col min="6" max="6" width="43.6640625" style="91" customWidth="1"/>
    <col min="7" max="16384" width="11.5546875" style="75"/>
  </cols>
  <sheetData>
    <row r="1" spans="1:9" s="89" customFormat="1" ht="36" customHeight="1">
      <c r="A1" s="335" t="s">
        <v>0</v>
      </c>
      <c r="B1" s="336"/>
      <c r="C1" s="336"/>
      <c r="D1" s="336"/>
      <c r="E1" s="336"/>
      <c r="F1" s="337"/>
      <c r="G1" s="75"/>
      <c r="H1" s="75"/>
      <c r="I1" s="75"/>
    </row>
    <row r="2" spans="1:9" s="91" customFormat="1" ht="47.25" customHeight="1">
      <c r="A2" s="119" t="s">
        <v>1</v>
      </c>
      <c r="B2" s="338" t="s">
        <v>353</v>
      </c>
      <c r="C2" s="339"/>
      <c r="D2" s="120" t="s">
        <v>2</v>
      </c>
      <c r="E2" s="347" t="s">
        <v>216</v>
      </c>
      <c r="F2" s="348"/>
    </row>
    <row r="3" spans="1:9" ht="24" customHeight="1">
      <c r="A3" s="340" t="s">
        <v>4</v>
      </c>
      <c r="B3" s="341"/>
      <c r="C3" s="342"/>
      <c r="D3" s="135" t="s">
        <v>217</v>
      </c>
      <c r="E3" s="136" t="s">
        <v>218</v>
      </c>
      <c r="F3" s="123" t="s">
        <v>219</v>
      </c>
    </row>
    <row r="4" spans="1:9" ht="21.75" customHeight="1">
      <c r="A4" s="137" t="s">
        <v>9</v>
      </c>
      <c r="B4" s="343">
        <v>407600</v>
      </c>
      <c r="C4" s="344"/>
      <c r="D4" s="333">
        <v>12</v>
      </c>
      <c r="E4" s="351">
        <v>26</v>
      </c>
      <c r="F4" s="349">
        <v>22484</v>
      </c>
    </row>
    <row r="5" spans="1:9" ht="23.1" customHeight="1">
      <c r="A5" s="137" t="s">
        <v>10</v>
      </c>
      <c r="B5" s="345">
        <f>B6-B4</f>
        <v>149400</v>
      </c>
      <c r="C5" s="346"/>
      <c r="D5" s="334"/>
      <c r="E5" s="352"/>
      <c r="F5" s="350"/>
    </row>
    <row r="6" spans="1:9">
      <c r="A6" s="124" t="s">
        <v>11</v>
      </c>
      <c r="B6" s="331">
        <v>557000</v>
      </c>
      <c r="C6" s="332"/>
      <c r="D6" s="353" t="s">
        <v>220</v>
      </c>
      <c r="E6" s="354"/>
      <c r="F6" s="437" t="s">
        <v>355</v>
      </c>
    </row>
    <row r="7" spans="1:9">
      <c r="A7" s="125" t="s">
        <v>317</v>
      </c>
      <c r="B7" s="134">
        <f>B6+'7.21'!B7</f>
        <v>31732300</v>
      </c>
      <c r="C7" s="127">
        <f>B7/B8</f>
        <v>0.63464600000000004</v>
      </c>
      <c r="D7" s="355"/>
      <c r="E7" s="356"/>
      <c r="F7" s="438"/>
    </row>
    <row r="8" spans="1:9">
      <c r="A8" s="128" t="s">
        <v>13</v>
      </c>
      <c r="B8" s="378">
        <v>50000000</v>
      </c>
      <c r="C8" s="379"/>
      <c r="D8" s="357"/>
      <c r="E8" s="358"/>
      <c r="F8" s="439"/>
    </row>
    <row r="9" spans="1:9" ht="27.95" customHeight="1">
      <c r="A9" s="369" t="s">
        <v>239</v>
      </c>
      <c r="B9" s="370"/>
      <c r="C9" s="370"/>
      <c r="D9" s="370"/>
      <c r="E9" s="370"/>
      <c r="F9" s="371"/>
    </row>
    <row r="10" spans="1:9" ht="17.100000000000001" customHeight="1">
      <c r="A10" s="380" t="s">
        <v>313</v>
      </c>
      <c r="B10" s="139" t="s">
        <v>16</v>
      </c>
      <c r="C10" s="139" t="s">
        <v>17</v>
      </c>
      <c r="D10" s="366" t="s">
        <v>240</v>
      </c>
      <c r="E10" s="139" t="s">
        <v>16</v>
      </c>
      <c r="F10" s="140" t="s">
        <v>17</v>
      </c>
    </row>
    <row r="11" spans="1:9" ht="20.100000000000001" customHeight="1">
      <c r="A11" s="381"/>
      <c r="B11" s="138" t="s">
        <v>20</v>
      </c>
      <c r="C11" s="93">
        <v>5</v>
      </c>
      <c r="D11" s="367"/>
      <c r="E11" s="138" t="s">
        <v>356</v>
      </c>
      <c r="F11" s="94">
        <v>0.11</v>
      </c>
    </row>
    <row r="12" spans="1:9" ht="18" customHeight="1">
      <c r="A12" s="381"/>
      <c r="B12" s="138" t="s">
        <v>354</v>
      </c>
      <c r="C12" s="93">
        <v>3</v>
      </c>
      <c r="D12" s="367"/>
      <c r="E12" s="138" t="s">
        <v>357</v>
      </c>
      <c r="F12" s="94">
        <v>0.05</v>
      </c>
    </row>
    <row r="13" spans="1:9" ht="17.100000000000001" customHeight="1">
      <c r="A13" s="382"/>
      <c r="B13" s="142"/>
      <c r="C13" s="102"/>
      <c r="D13" s="368"/>
      <c r="E13" s="142"/>
      <c r="F13" s="103"/>
    </row>
    <row r="14" spans="1:9" ht="27.95" customHeight="1">
      <c r="A14" s="369" t="s">
        <v>21</v>
      </c>
      <c r="B14" s="370"/>
      <c r="C14" s="370"/>
      <c r="D14" s="370"/>
      <c r="E14" s="370"/>
      <c r="F14" s="371"/>
    </row>
    <row r="15" spans="1:9" ht="18.95" customHeight="1">
      <c r="A15" s="104"/>
      <c r="B15" s="139" t="s">
        <v>22</v>
      </c>
      <c r="C15" s="139" t="s">
        <v>23</v>
      </c>
      <c r="D15" s="139" t="s">
        <v>24</v>
      </c>
      <c r="E15" s="403" t="s">
        <v>165</v>
      </c>
      <c r="F15" s="404"/>
    </row>
    <row r="16" spans="1:9" ht="18.95" customHeight="1">
      <c r="A16" s="375" t="s">
        <v>25</v>
      </c>
      <c r="B16" s="96"/>
      <c r="C16" s="96"/>
      <c r="D16" s="138"/>
      <c r="E16" s="362"/>
      <c r="F16" s="363"/>
    </row>
    <row r="17" spans="1:6">
      <c r="A17" s="375"/>
      <c r="B17" s="96"/>
      <c r="C17" s="138"/>
      <c r="D17" s="138"/>
      <c r="E17" s="362"/>
      <c r="F17" s="363"/>
    </row>
    <row r="18" spans="1:6">
      <c r="A18" s="375"/>
      <c r="B18" s="96"/>
      <c r="C18" s="96"/>
      <c r="D18" s="138"/>
      <c r="E18" s="362"/>
      <c r="F18" s="363"/>
    </row>
    <row r="19" spans="1:6">
      <c r="A19" s="375"/>
      <c r="B19" s="96"/>
      <c r="C19" s="138"/>
      <c r="D19" s="138"/>
      <c r="E19" s="362"/>
      <c r="F19" s="363"/>
    </row>
    <row r="20" spans="1:6">
      <c r="A20" s="375"/>
      <c r="B20" s="96"/>
      <c r="C20" s="138"/>
      <c r="D20" s="138"/>
      <c r="E20" s="362"/>
      <c r="F20" s="363"/>
    </row>
    <row r="21" spans="1:6">
      <c r="A21" s="375"/>
      <c r="B21" s="96"/>
      <c r="C21" s="138"/>
      <c r="D21" s="138"/>
      <c r="E21" s="362"/>
      <c r="F21" s="363"/>
    </row>
    <row r="22" spans="1:6" ht="18" thickBot="1">
      <c r="A22" s="377"/>
      <c r="B22" s="117"/>
      <c r="C22" s="142"/>
      <c r="D22" s="142"/>
      <c r="E22" s="427"/>
      <c r="F22" s="428"/>
    </row>
    <row r="23" spans="1:6" ht="18" thickTop="1">
      <c r="A23" s="374" t="s">
        <v>26</v>
      </c>
      <c r="B23" s="129"/>
      <c r="C23" s="129"/>
      <c r="D23" s="143"/>
      <c r="E23" s="429"/>
      <c r="F23" s="430"/>
    </row>
    <row r="24" spans="1:6">
      <c r="A24" s="375"/>
      <c r="B24" s="96"/>
      <c r="C24" s="138"/>
      <c r="D24" s="138"/>
      <c r="E24" s="362"/>
      <c r="F24" s="363"/>
    </row>
    <row r="25" spans="1:6">
      <c r="A25" s="375"/>
      <c r="B25" s="96"/>
      <c r="C25" s="138"/>
      <c r="D25" s="138"/>
      <c r="E25" s="362"/>
      <c r="F25" s="363"/>
    </row>
    <row r="26" spans="1:6">
      <c r="A26" s="375"/>
      <c r="B26" s="96"/>
      <c r="C26" s="138"/>
      <c r="D26" s="138"/>
      <c r="E26" s="362"/>
      <c r="F26" s="363"/>
    </row>
    <row r="27" spans="1:6">
      <c r="A27" s="375"/>
      <c r="B27" s="96"/>
      <c r="C27" s="98"/>
      <c r="D27" s="138"/>
      <c r="E27" s="362"/>
      <c r="F27" s="363"/>
    </row>
    <row r="28" spans="1:6">
      <c r="A28" s="375"/>
      <c r="B28" s="96"/>
      <c r="C28" s="138"/>
      <c r="D28" s="138"/>
      <c r="E28" s="362"/>
      <c r="F28" s="363"/>
    </row>
    <row r="29" spans="1:6">
      <c r="A29" s="375"/>
      <c r="B29" s="96"/>
      <c r="C29" s="96"/>
      <c r="D29" s="138"/>
      <c r="E29" s="362"/>
      <c r="F29" s="363"/>
    </row>
    <row r="30" spans="1:6">
      <c r="A30" s="375"/>
      <c r="B30" s="96"/>
      <c r="C30" s="138"/>
      <c r="D30" s="138"/>
      <c r="E30" s="362"/>
      <c r="F30" s="363"/>
    </row>
    <row r="31" spans="1:6">
      <c r="A31" s="375"/>
      <c r="B31" s="96"/>
      <c r="C31" s="138"/>
      <c r="D31" s="138"/>
      <c r="E31" s="362"/>
      <c r="F31" s="363"/>
    </row>
    <row r="32" spans="1:6">
      <c r="A32" s="375"/>
      <c r="B32" s="96"/>
      <c r="C32" s="138"/>
      <c r="D32" s="138"/>
      <c r="E32" s="362"/>
      <c r="F32" s="363"/>
    </row>
    <row r="33" spans="1:8">
      <c r="A33" s="375"/>
      <c r="B33" s="96"/>
      <c r="C33" s="138"/>
      <c r="D33" s="138"/>
      <c r="E33" s="362"/>
      <c r="F33" s="363"/>
    </row>
    <row r="34" spans="1:8">
      <c r="A34" s="375"/>
      <c r="B34" s="96"/>
      <c r="C34" s="138"/>
      <c r="D34" s="138"/>
      <c r="E34" s="362"/>
      <c r="F34" s="363"/>
    </row>
    <row r="35" spans="1:8">
      <c r="A35" s="376"/>
      <c r="B35" s="99"/>
      <c r="C35" s="141"/>
      <c r="D35" s="141"/>
      <c r="E35" s="372"/>
      <c r="F35" s="373"/>
    </row>
    <row r="36" spans="1:8">
      <c r="A36" s="369" t="s">
        <v>27</v>
      </c>
      <c r="B36" s="370"/>
      <c r="C36" s="370"/>
      <c r="D36" s="370"/>
      <c r="E36" s="370"/>
      <c r="F36" s="371"/>
    </row>
    <row r="37" spans="1:8">
      <c r="A37" s="400" t="s">
        <v>28</v>
      </c>
      <c r="B37" s="401"/>
      <c r="C37" s="401"/>
      <c r="D37" s="389" t="s">
        <v>29</v>
      </c>
      <c r="E37" s="431" t="s">
        <v>358</v>
      </c>
      <c r="F37" s="432"/>
    </row>
    <row r="38" spans="1:8" ht="17.25" customHeight="1">
      <c r="A38" s="375"/>
      <c r="B38" s="220" t="s">
        <v>265</v>
      </c>
      <c r="C38" s="222"/>
      <c r="D38" s="390"/>
      <c r="E38" s="425" t="s">
        <v>359</v>
      </c>
      <c r="F38" s="426"/>
    </row>
    <row r="39" spans="1:8" ht="17.25" customHeight="1">
      <c r="A39" s="375"/>
      <c r="B39" s="364"/>
      <c r="C39" s="364"/>
      <c r="D39" s="390"/>
      <c r="E39" s="425" t="s">
        <v>360</v>
      </c>
      <c r="F39" s="426"/>
    </row>
    <row r="40" spans="1:8" ht="18" customHeight="1">
      <c r="A40" s="375"/>
      <c r="B40" s="288" t="s">
        <v>272</v>
      </c>
      <c r="C40" s="289"/>
      <c r="D40" s="390"/>
      <c r="E40" s="425" t="s">
        <v>361</v>
      </c>
      <c r="F40" s="426"/>
    </row>
    <row r="41" spans="1:8" ht="17.25" customHeight="1">
      <c r="A41" s="375"/>
      <c r="B41" s="365"/>
      <c r="C41" s="365"/>
      <c r="D41" s="390"/>
      <c r="E41" s="433" t="s">
        <v>362</v>
      </c>
      <c r="F41" s="434"/>
    </row>
    <row r="42" spans="1:8" ht="17.25" customHeight="1">
      <c r="A42" s="375"/>
      <c r="B42" s="365"/>
      <c r="C42" s="422"/>
      <c r="D42" s="390"/>
      <c r="E42" s="417" t="s">
        <v>363</v>
      </c>
      <c r="F42" s="418"/>
    </row>
    <row r="43" spans="1:8" ht="18" customHeight="1">
      <c r="A43" s="375"/>
      <c r="B43" s="416"/>
      <c r="C43" s="416"/>
      <c r="D43" s="390"/>
      <c r="E43" s="417" t="s">
        <v>364</v>
      </c>
      <c r="F43" s="418"/>
      <c r="H43" s="147"/>
    </row>
    <row r="44" spans="1:8" ht="18" customHeight="1">
      <c r="A44" s="375"/>
      <c r="B44" s="422"/>
      <c r="C44" s="422"/>
      <c r="D44" s="390"/>
      <c r="E44" s="417"/>
      <c r="F44" s="418"/>
      <c r="H44" s="147"/>
    </row>
    <row r="45" spans="1:8">
      <c r="A45" s="377"/>
      <c r="B45" s="421"/>
      <c r="C45" s="421"/>
      <c r="D45" s="391"/>
      <c r="E45" s="419"/>
      <c r="F45" s="420"/>
    </row>
    <row r="46" spans="1:8">
      <c r="A46" s="369" t="s">
        <v>33</v>
      </c>
      <c r="B46" s="370"/>
      <c r="C46" s="370"/>
      <c r="D46" s="370"/>
      <c r="E46" s="370"/>
      <c r="F46" s="371"/>
    </row>
    <row r="47" spans="1:8">
      <c r="A47" s="400" t="s">
        <v>28</v>
      </c>
      <c r="B47" s="401"/>
      <c r="C47" s="401"/>
      <c r="D47" s="389" t="s">
        <v>34</v>
      </c>
      <c r="E47" s="401"/>
      <c r="F47" s="413"/>
    </row>
    <row r="48" spans="1:8">
      <c r="A48" s="375"/>
      <c r="B48" s="364"/>
      <c r="C48" s="364"/>
      <c r="D48" s="390"/>
      <c r="E48" s="414"/>
      <c r="F48" s="415"/>
    </row>
    <row r="49" spans="1:6">
      <c r="A49" s="375"/>
      <c r="B49" s="364"/>
      <c r="C49" s="364"/>
      <c r="D49" s="390"/>
      <c r="E49" s="397"/>
      <c r="F49" s="396"/>
    </row>
    <row r="50" spans="1:6">
      <c r="A50" s="375"/>
      <c r="B50" s="364"/>
      <c r="C50" s="364"/>
      <c r="D50" s="390"/>
      <c r="E50" s="397"/>
      <c r="F50" s="396"/>
    </row>
    <row r="51" spans="1:6">
      <c r="A51" s="375"/>
      <c r="B51" s="364" t="s">
        <v>32</v>
      </c>
      <c r="C51" s="364"/>
      <c r="D51" s="390"/>
      <c r="E51" s="397"/>
      <c r="F51" s="396"/>
    </row>
    <row r="52" spans="1:6">
      <c r="A52" s="376"/>
      <c r="B52" s="398"/>
      <c r="C52" s="398"/>
      <c r="D52" s="402"/>
      <c r="E52" s="435"/>
      <c r="F52" s="436"/>
    </row>
    <row r="53" spans="1:6">
      <c r="A53" s="405" t="s">
        <v>35</v>
      </c>
      <c r="B53" s="406"/>
      <c r="C53" s="406"/>
      <c r="D53" s="406"/>
      <c r="E53" s="406"/>
      <c r="F53" s="407"/>
    </row>
    <row r="54" spans="1:6">
      <c r="A54" s="408" t="s">
        <v>316</v>
      </c>
      <c r="B54" s="409"/>
      <c r="C54" s="409"/>
      <c r="D54" s="410"/>
      <c r="E54" s="411">
        <v>22200</v>
      </c>
      <c r="F54" s="412"/>
    </row>
    <row r="55" spans="1:6">
      <c r="A55" s="393" t="s">
        <v>28</v>
      </c>
      <c r="B55" s="110" t="s">
        <v>37</v>
      </c>
      <c r="C55" s="110" t="s">
        <v>38</v>
      </c>
      <c r="D55" s="367" t="s">
        <v>34</v>
      </c>
      <c r="E55" s="110" t="s">
        <v>314</v>
      </c>
      <c r="F55" s="111" t="s">
        <v>315</v>
      </c>
    </row>
    <row r="56" spans="1:6">
      <c r="A56" s="393"/>
      <c r="B56" s="112"/>
      <c r="C56" s="112"/>
      <c r="D56" s="367"/>
      <c r="E56" s="145"/>
      <c r="F56" s="144"/>
    </row>
    <row r="57" spans="1:6">
      <c r="A57" s="393"/>
      <c r="B57" s="112"/>
      <c r="C57" s="112"/>
      <c r="D57" s="367"/>
      <c r="E57" s="112"/>
      <c r="F57" s="114"/>
    </row>
    <row r="58" spans="1:6">
      <c r="A58" s="394"/>
      <c r="B58" s="115"/>
      <c r="C58" s="115"/>
      <c r="D58" s="392"/>
      <c r="E58" s="115"/>
      <c r="F58" s="116"/>
    </row>
    <row r="59" spans="1:6">
      <c r="A59" s="383" t="s">
        <v>39</v>
      </c>
      <c r="B59" s="384"/>
      <c r="C59" s="384"/>
      <c r="D59" s="384"/>
      <c r="E59" s="384"/>
      <c r="F59" s="385"/>
    </row>
    <row r="60" spans="1:6" ht="51" customHeight="1">
      <c r="A60" s="386"/>
      <c r="B60" s="387"/>
      <c r="C60" s="387"/>
      <c r="D60" s="387"/>
      <c r="E60" s="387"/>
      <c r="F60" s="388"/>
    </row>
    <row r="61" spans="1:6" ht="198.75" customHeight="1">
      <c r="A61" s="75"/>
    </row>
    <row r="62" spans="1:6">
      <c r="A62" s="75"/>
    </row>
    <row r="63" spans="1:6">
      <c r="A63" s="75"/>
    </row>
    <row r="64" spans="1:6">
      <c r="A64" s="75"/>
    </row>
    <row r="65" spans="1:1">
      <c r="A65" s="75"/>
    </row>
    <row r="66" spans="1:1">
      <c r="A66" s="75"/>
    </row>
    <row r="67" spans="1:1">
      <c r="A67" s="75"/>
    </row>
    <row r="68" spans="1:1">
      <c r="A68" s="75"/>
    </row>
    <row r="69" spans="1:1">
      <c r="A69" s="75"/>
    </row>
    <row r="70" spans="1:1">
      <c r="A70" s="75"/>
    </row>
    <row r="71" spans="1:1">
      <c r="A71" s="75"/>
    </row>
    <row r="72" spans="1:1">
      <c r="A72" s="75"/>
    </row>
    <row r="73" spans="1:1">
      <c r="A73" s="75"/>
    </row>
    <row r="74" spans="1:1">
      <c r="A74" s="75"/>
    </row>
    <row r="75" spans="1:1">
      <c r="A75" s="75"/>
    </row>
    <row r="76" spans="1:1">
      <c r="A76" s="75"/>
    </row>
    <row r="77" spans="1:1">
      <c r="A77" s="75"/>
    </row>
    <row r="78" spans="1:1">
      <c r="A78" s="75"/>
    </row>
    <row r="79" spans="1:1">
      <c r="A79" s="75"/>
    </row>
    <row r="80" spans="1:1">
      <c r="A80" s="75"/>
    </row>
    <row r="81" spans="1:1">
      <c r="A81" s="75"/>
    </row>
    <row r="82" spans="1:1">
      <c r="A82" s="75"/>
    </row>
    <row r="83" spans="1:1">
      <c r="A83" s="75"/>
    </row>
    <row r="84" spans="1:1">
      <c r="A84" s="75"/>
    </row>
    <row r="85" spans="1:1">
      <c r="A85" s="75"/>
    </row>
    <row r="86" spans="1:1">
      <c r="A86" s="75"/>
    </row>
    <row r="87" spans="1:1">
      <c r="A87" s="75"/>
    </row>
    <row r="88" spans="1:1">
      <c r="A88" s="75"/>
    </row>
    <row r="89" spans="1:1">
      <c r="A89" s="75"/>
    </row>
    <row r="90" spans="1:1">
      <c r="A90" s="75"/>
    </row>
    <row r="91" spans="1:1">
      <c r="A91" s="75"/>
    </row>
    <row r="92" spans="1:1">
      <c r="A92" s="75"/>
    </row>
    <row r="93" spans="1:1">
      <c r="A93" s="75"/>
    </row>
    <row r="94" spans="1:1">
      <c r="A94" s="75"/>
    </row>
    <row r="95" spans="1:1">
      <c r="A95" s="75"/>
    </row>
    <row r="96" spans="1:1">
      <c r="A96" s="75"/>
    </row>
    <row r="97" spans="1:1">
      <c r="A97" s="75"/>
    </row>
    <row r="98" spans="1:1">
      <c r="A98" s="75"/>
    </row>
    <row r="99" spans="1:1">
      <c r="A99" s="75"/>
    </row>
    <row r="100" spans="1:1">
      <c r="A100" s="75"/>
    </row>
    <row r="101" spans="1:1">
      <c r="A101" s="75"/>
    </row>
    <row r="102" spans="1:1">
      <c r="A102" s="75"/>
    </row>
    <row r="103" spans="1:1">
      <c r="A103" s="75"/>
    </row>
    <row r="104" spans="1:1">
      <c r="A104" s="75"/>
    </row>
    <row r="105" spans="1:1">
      <c r="A105" s="75"/>
    </row>
    <row r="106" spans="1:1">
      <c r="A106" s="75"/>
    </row>
    <row r="107" spans="1:1">
      <c r="A107" s="75"/>
    </row>
    <row r="108" spans="1:1">
      <c r="A108" s="75"/>
    </row>
    <row r="109" spans="1:1">
      <c r="A109" s="75"/>
    </row>
    <row r="110" spans="1:1">
      <c r="A110" s="75"/>
    </row>
    <row r="111" spans="1:1">
      <c r="A111" s="75"/>
    </row>
    <row r="112" spans="1:1">
      <c r="A112" s="75"/>
    </row>
    <row r="113" spans="1:1">
      <c r="A113" s="75"/>
    </row>
    <row r="114" spans="1:1">
      <c r="A114" s="75"/>
    </row>
    <row r="115" spans="1:1">
      <c r="A115" s="75"/>
    </row>
    <row r="116" spans="1:1">
      <c r="A116" s="75"/>
    </row>
    <row r="117" spans="1:1">
      <c r="A117" s="75"/>
    </row>
    <row r="118" spans="1:1">
      <c r="A118" s="75"/>
    </row>
    <row r="119" spans="1:1">
      <c r="A119" s="75"/>
    </row>
    <row r="120" spans="1:1">
      <c r="A120" s="75"/>
    </row>
    <row r="121" spans="1:1">
      <c r="A121" s="75"/>
    </row>
    <row r="122" spans="1:1">
      <c r="A122" s="75"/>
    </row>
    <row r="123" spans="1:1">
      <c r="A123" s="75"/>
    </row>
    <row r="124" spans="1:1">
      <c r="A124" s="75"/>
    </row>
    <row r="125" spans="1:1">
      <c r="A125" s="75"/>
    </row>
    <row r="126" spans="1:1">
      <c r="A126" s="75"/>
    </row>
    <row r="127" spans="1:1">
      <c r="A127" s="75"/>
    </row>
    <row r="128" spans="1:1">
      <c r="A128" s="75"/>
    </row>
    <row r="129" spans="1:1">
      <c r="A129" s="75"/>
    </row>
    <row r="130" spans="1:1">
      <c r="A130" s="75"/>
    </row>
    <row r="131" spans="1:1">
      <c r="A131" s="75"/>
    </row>
    <row r="132" spans="1:1">
      <c r="A132" s="75"/>
    </row>
    <row r="133" spans="1:1">
      <c r="A133" s="75"/>
    </row>
    <row r="134" spans="1:1">
      <c r="A134" s="75"/>
    </row>
    <row r="135" spans="1:1">
      <c r="A135" s="75"/>
    </row>
    <row r="136" spans="1:1">
      <c r="A136" s="75"/>
    </row>
    <row r="137" spans="1:1">
      <c r="A137" s="75"/>
    </row>
    <row r="138" spans="1:1">
      <c r="A138" s="75"/>
    </row>
    <row r="139" spans="1:1">
      <c r="A139" s="75"/>
    </row>
    <row r="140" spans="1:1">
      <c r="A140" s="75"/>
    </row>
    <row r="141" spans="1:1">
      <c r="A141" s="75"/>
    </row>
    <row r="142" spans="1:1">
      <c r="A142" s="75"/>
    </row>
    <row r="143" spans="1:1">
      <c r="A143" s="75"/>
    </row>
    <row r="144" spans="1:1">
      <c r="A144" s="75"/>
    </row>
    <row r="145" spans="1:1">
      <c r="A145" s="75"/>
    </row>
    <row r="146" spans="1:1">
      <c r="A146" s="75"/>
    </row>
    <row r="147" spans="1:1">
      <c r="A147" s="75"/>
    </row>
    <row r="148" spans="1:1">
      <c r="A148" s="75"/>
    </row>
    <row r="149" spans="1:1">
      <c r="A149" s="75"/>
    </row>
    <row r="150" spans="1:1">
      <c r="A150" s="75"/>
    </row>
    <row r="151" spans="1:1">
      <c r="A151" s="75"/>
    </row>
    <row r="152" spans="1:1">
      <c r="A152" s="75"/>
    </row>
    <row r="153" spans="1:1">
      <c r="A153" s="75"/>
    </row>
    <row r="154" spans="1:1">
      <c r="A154" s="75"/>
    </row>
    <row r="155" spans="1:1">
      <c r="A155" s="75"/>
    </row>
    <row r="156" spans="1:1">
      <c r="A156" s="75"/>
    </row>
    <row r="157" spans="1:1">
      <c r="A157" s="75"/>
    </row>
    <row r="158" spans="1:1">
      <c r="A158" s="75"/>
    </row>
    <row r="159" spans="1:1">
      <c r="A159" s="75"/>
    </row>
    <row r="160" spans="1:1">
      <c r="A160" s="75"/>
    </row>
    <row r="161" spans="1:1">
      <c r="A161" s="75"/>
    </row>
    <row r="162" spans="1:1">
      <c r="A162" s="75"/>
    </row>
    <row r="163" spans="1:1">
      <c r="A163" s="75"/>
    </row>
    <row r="164" spans="1:1">
      <c r="A164" s="75"/>
    </row>
    <row r="165" spans="1:1">
      <c r="A165" s="75"/>
    </row>
    <row r="166" spans="1:1">
      <c r="A166" s="75"/>
    </row>
    <row r="167" spans="1:1">
      <c r="A167" s="75"/>
    </row>
    <row r="168" spans="1:1">
      <c r="A168" s="75"/>
    </row>
    <row r="169" spans="1:1">
      <c r="A169" s="75"/>
    </row>
    <row r="170" spans="1:1">
      <c r="A170" s="75"/>
    </row>
    <row r="171" spans="1:1">
      <c r="A171" s="75"/>
    </row>
    <row r="172" spans="1:1">
      <c r="A172" s="75"/>
    </row>
    <row r="173" spans="1:1">
      <c r="A173" s="75"/>
    </row>
    <row r="174" spans="1:1">
      <c r="A174" s="75"/>
    </row>
    <row r="175" spans="1:1">
      <c r="A175" s="75"/>
    </row>
    <row r="176" spans="1:1">
      <c r="A176" s="75"/>
    </row>
  </sheetData>
  <mergeCells count="83">
    <mergeCell ref="A10:A13"/>
    <mergeCell ref="D10:D13"/>
    <mergeCell ref="A1:F1"/>
    <mergeCell ref="B2:C2"/>
    <mergeCell ref="E2:F2"/>
    <mergeCell ref="A3:C3"/>
    <mergeCell ref="B4:C4"/>
    <mergeCell ref="D4:D5"/>
    <mergeCell ref="E4:E5"/>
    <mergeCell ref="F4:F5"/>
    <mergeCell ref="B5:C5"/>
    <mergeCell ref="B6:C6"/>
    <mergeCell ref="D6:E8"/>
    <mergeCell ref="F6:F8"/>
    <mergeCell ref="B8:C8"/>
    <mergeCell ref="A9:F9"/>
    <mergeCell ref="E31:F31"/>
    <mergeCell ref="A14:F14"/>
    <mergeCell ref="E15:F15"/>
    <mergeCell ref="A16:A22"/>
    <mergeCell ref="E16:F16"/>
    <mergeCell ref="E17:F17"/>
    <mergeCell ref="E18:F18"/>
    <mergeCell ref="E19:F19"/>
    <mergeCell ref="E20:F20"/>
    <mergeCell ref="E21:F21"/>
    <mergeCell ref="E22:F22"/>
    <mergeCell ref="E26:F26"/>
    <mergeCell ref="E27:F27"/>
    <mergeCell ref="E28:F28"/>
    <mergeCell ref="E29:F29"/>
    <mergeCell ref="E30:F30"/>
    <mergeCell ref="B41:C41"/>
    <mergeCell ref="E41:F41"/>
    <mergeCell ref="E32:F32"/>
    <mergeCell ref="E33:F33"/>
    <mergeCell ref="E34:F34"/>
    <mergeCell ref="E35:F35"/>
    <mergeCell ref="A36:F36"/>
    <mergeCell ref="A37:A45"/>
    <mergeCell ref="B37:C37"/>
    <mergeCell ref="D37:D45"/>
    <mergeCell ref="E37:F37"/>
    <mergeCell ref="B38:C38"/>
    <mergeCell ref="A23:A35"/>
    <mergeCell ref="E23:F23"/>
    <mergeCell ref="E24:F24"/>
    <mergeCell ref="E25:F25"/>
    <mergeCell ref="E38:F38"/>
    <mergeCell ref="B39:C39"/>
    <mergeCell ref="E39:F39"/>
    <mergeCell ref="B40:C40"/>
    <mergeCell ref="E40:F40"/>
    <mergeCell ref="B42:C42"/>
    <mergeCell ref="E42:F42"/>
    <mergeCell ref="B43:C43"/>
    <mergeCell ref="E43:F43"/>
    <mergeCell ref="B44:C44"/>
    <mergeCell ref="E44:F44"/>
    <mergeCell ref="B45:C45"/>
    <mergeCell ref="E45:F45"/>
    <mergeCell ref="A46:F46"/>
    <mergeCell ref="A47:A52"/>
    <mergeCell ref="B47:C47"/>
    <mergeCell ref="D47:D52"/>
    <mergeCell ref="E47:F47"/>
    <mergeCell ref="B48:C48"/>
    <mergeCell ref="E48:F48"/>
    <mergeCell ref="B49:C49"/>
    <mergeCell ref="E49:F49"/>
    <mergeCell ref="B50:C50"/>
    <mergeCell ref="E50:F50"/>
    <mergeCell ref="B51:C51"/>
    <mergeCell ref="E51:F51"/>
    <mergeCell ref="B52:C52"/>
    <mergeCell ref="E52:F52"/>
    <mergeCell ref="A60:F60"/>
    <mergeCell ref="A53:F53"/>
    <mergeCell ref="A54:D54"/>
    <mergeCell ref="E54:F54"/>
    <mergeCell ref="A55:A58"/>
    <mergeCell ref="D55:D58"/>
    <mergeCell ref="A59:F59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topLeftCell="A34" workbookViewId="0">
      <selection activeCell="B8" sqref="B8:C8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1" customWidth="1"/>
  </cols>
  <sheetData>
    <row r="1" spans="1:9" ht="36" customHeight="1">
      <c r="A1" s="266" t="s">
        <v>0</v>
      </c>
      <c r="B1" s="266"/>
      <c r="C1" s="266"/>
      <c r="D1" s="266"/>
      <c r="E1" s="266"/>
      <c r="F1" s="266"/>
      <c r="G1" s="266"/>
    </row>
    <row r="2" spans="1:9" ht="20.100000000000001" customHeight="1">
      <c r="A2" s="1" t="s">
        <v>1</v>
      </c>
      <c r="B2" s="267" t="s">
        <v>54</v>
      </c>
      <c r="C2" s="268"/>
      <c r="D2" s="2" t="s">
        <v>2</v>
      </c>
      <c r="E2" s="2"/>
      <c r="F2" s="3" t="s">
        <v>3</v>
      </c>
      <c r="G2" s="4"/>
    </row>
    <row r="3" spans="1:9" ht="24" customHeight="1">
      <c r="A3" s="269" t="s">
        <v>4</v>
      </c>
      <c r="B3" s="216"/>
      <c r="C3" s="270"/>
      <c r="D3" s="271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73">
        <v>1038400</v>
      </c>
      <c r="C4" s="274"/>
      <c r="D4" s="272"/>
      <c r="E4" s="7"/>
      <c r="F4" s="8"/>
      <c r="G4" s="9"/>
    </row>
    <row r="5" spans="1:9" ht="23.1" customHeight="1">
      <c r="A5" s="1" t="s">
        <v>10</v>
      </c>
      <c r="B5" s="275">
        <f>B6-B4</f>
        <v>2093000</v>
      </c>
      <c r="C5" s="276"/>
      <c r="D5" s="272"/>
      <c r="E5" s="7"/>
      <c r="F5" s="8"/>
      <c r="G5" s="9"/>
    </row>
    <row r="6" spans="1:9" ht="21.95" customHeight="1">
      <c r="A6" s="1" t="s">
        <v>11</v>
      </c>
      <c r="B6" s="277">
        <v>3131400</v>
      </c>
      <c r="C6" s="278"/>
      <c r="D6" s="272"/>
      <c r="E6" s="7"/>
      <c r="F6" s="8"/>
      <c r="G6" s="9"/>
    </row>
    <row r="7" spans="1:9" ht="20.25" customHeight="1">
      <c r="A7" s="10" t="s">
        <v>12</v>
      </c>
      <c r="B7" s="11">
        <f>B6+'7.1'!B7</f>
        <v>3855900</v>
      </c>
      <c r="C7" s="12">
        <f>B7/B8</f>
        <v>7.7118000000000006E-2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279">
        <v>50000000</v>
      </c>
      <c r="C8" s="280"/>
      <c r="G8" s="17"/>
    </row>
    <row r="9" spans="1:9" ht="27.95" customHeight="1">
      <c r="A9" s="269" t="s">
        <v>14</v>
      </c>
      <c r="B9" s="216"/>
      <c r="C9" s="270"/>
      <c r="D9" s="18"/>
      <c r="E9" s="19"/>
      <c r="F9" s="19"/>
      <c r="G9" s="20"/>
    </row>
    <row r="10" spans="1:9" ht="17.100000000000001" customHeight="1">
      <c r="A10" s="281" t="s">
        <v>15</v>
      </c>
      <c r="B10" s="21" t="s">
        <v>16</v>
      </c>
      <c r="C10" s="21" t="s">
        <v>17</v>
      </c>
      <c r="D10" s="202" t="s">
        <v>18</v>
      </c>
      <c r="E10" s="21" t="s">
        <v>16</v>
      </c>
      <c r="F10" s="21" t="s">
        <v>17</v>
      </c>
      <c r="G10" s="22"/>
    </row>
    <row r="11" spans="1:9" ht="20.100000000000001" customHeight="1">
      <c r="A11" s="282"/>
      <c r="B11" s="23" t="s">
        <v>53</v>
      </c>
      <c r="C11" s="42">
        <v>0.4</v>
      </c>
      <c r="D11" s="203"/>
      <c r="E11" s="24"/>
      <c r="F11" s="23"/>
      <c r="G11" s="25"/>
    </row>
    <row r="12" spans="1:9" ht="18" customHeight="1">
      <c r="A12" s="282"/>
      <c r="B12" s="23" t="s">
        <v>20</v>
      </c>
      <c r="C12" s="23">
        <v>14</v>
      </c>
      <c r="D12" s="203"/>
      <c r="E12" s="24"/>
      <c r="F12" s="23"/>
      <c r="G12" s="25"/>
    </row>
    <row r="13" spans="1:9" ht="17.100000000000001" customHeight="1">
      <c r="A13" s="283"/>
      <c r="B13" s="23" t="s">
        <v>41</v>
      </c>
      <c r="C13" s="44">
        <v>10</v>
      </c>
      <c r="D13" s="204"/>
      <c r="E13" s="26"/>
      <c r="F13" s="27"/>
      <c r="G13" s="25"/>
    </row>
    <row r="14" spans="1:9" ht="27.95" customHeight="1">
      <c r="A14" s="269" t="s">
        <v>21</v>
      </c>
      <c r="B14" s="216"/>
      <c r="C14" s="216"/>
      <c r="D14" s="216"/>
      <c r="E14" s="216"/>
      <c r="F14" s="216"/>
      <c r="G14" s="270"/>
    </row>
    <row r="15" spans="1:9" ht="18.95" customHeight="1">
      <c r="A15" s="28"/>
      <c r="B15" s="21" t="s">
        <v>22</v>
      </c>
      <c r="C15" s="21" t="s">
        <v>23</v>
      </c>
      <c r="D15" s="21" t="s">
        <v>24</v>
      </c>
      <c r="E15" s="263"/>
      <c r="F15" s="264"/>
      <c r="G15" s="265"/>
    </row>
    <row r="16" spans="1:9" ht="18.95" customHeight="1">
      <c r="A16" s="217" t="s">
        <v>25</v>
      </c>
      <c r="B16" s="29">
        <v>0.5</v>
      </c>
      <c r="C16" s="29" t="s">
        <v>55</v>
      </c>
      <c r="D16" s="23">
        <v>2</v>
      </c>
      <c r="E16" s="253"/>
      <c r="F16" s="254"/>
      <c r="G16" s="255"/>
    </row>
    <row r="17" spans="1:7">
      <c r="A17" s="218"/>
      <c r="B17" s="29">
        <v>0.52777777777777779</v>
      </c>
      <c r="C17" s="23" t="s">
        <v>56</v>
      </c>
      <c r="D17" s="23">
        <v>4</v>
      </c>
      <c r="E17" s="253"/>
      <c r="F17" s="254"/>
      <c r="G17" s="255"/>
    </row>
    <row r="18" spans="1:7">
      <c r="A18" s="218"/>
      <c r="B18" s="29">
        <v>6.25E-2</v>
      </c>
      <c r="C18" s="29" t="s">
        <v>57</v>
      </c>
      <c r="D18" s="23">
        <v>4</v>
      </c>
      <c r="E18" s="253"/>
      <c r="F18" s="254"/>
      <c r="G18" s="255"/>
    </row>
    <row r="19" spans="1:7">
      <c r="A19" s="218"/>
      <c r="B19" s="29"/>
      <c r="C19" s="23"/>
      <c r="D19" s="23"/>
      <c r="E19" s="253"/>
      <c r="F19" s="254"/>
      <c r="G19" s="255"/>
    </row>
    <row r="20" spans="1:7">
      <c r="A20" s="218"/>
      <c r="B20" s="29"/>
      <c r="C20" s="23"/>
      <c r="D20" s="23"/>
      <c r="E20" s="253"/>
      <c r="F20" s="254"/>
      <c r="G20" s="255"/>
    </row>
    <row r="21" spans="1:7">
      <c r="A21" s="218"/>
      <c r="B21" s="29"/>
      <c r="C21" s="23"/>
      <c r="D21" s="23"/>
      <c r="E21" s="253"/>
      <c r="F21" s="254"/>
      <c r="G21" s="255"/>
    </row>
    <row r="22" spans="1:7" ht="18" thickBot="1">
      <c r="A22" s="259"/>
      <c r="B22" s="30">
        <v>0.22916666666666666</v>
      </c>
      <c r="C22" s="31" t="s">
        <v>58</v>
      </c>
      <c r="D22" s="31">
        <v>3</v>
      </c>
      <c r="E22" s="260"/>
      <c r="F22" s="261"/>
      <c r="G22" s="262"/>
    </row>
    <row r="23" spans="1:7" ht="18" thickBot="1">
      <c r="A23" s="218" t="s">
        <v>26</v>
      </c>
      <c r="B23" s="30">
        <v>0.29166666666666669</v>
      </c>
      <c r="C23" s="30" t="s">
        <v>59</v>
      </c>
      <c r="D23" s="31">
        <v>10</v>
      </c>
      <c r="E23" s="235" t="s">
        <v>63</v>
      </c>
      <c r="F23" s="236"/>
      <c r="G23" s="237"/>
    </row>
    <row r="24" spans="1:7">
      <c r="A24" s="218"/>
      <c r="B24" s="32">
        <v>0.3125</v>
      </c>
      <c r="C24" s="23" t="s">
        <v>60</v>
      </c>
      <c r="D24" s="23">
        <v>4</v>
      </c>
      <c r="E24" s="253"/>
      <c r="F24" s="254"/>
      <c r="G24" s="255"/>
    </row>
    <row r="25" spans="1:7">
      <c r="A25" s="218"/>
      <c r="B25" s="29">
        <v>0.375</v>
      </c>
      <c r="C25" s="23" t="s">
        <v>61</v>
      </c>
      <c r="D25" s="23">
        <v>4</v>
      </c>
      <c r="E25" s="253" t="s">
        <v>62</v>
      </c>
      <c r="F25" s="254"/>
      <c r="G25" s="255"/>
    </row>
    <row r="26" spans="1:7">
      <c r="A26" s="218"/>
      <c r="B26" s="29"/>
      <c r="C26" s="23"/>
      <c r="D26" s="23"/>
      <c r="E26" s="253"/>
      <c r="F26" s="254"/>
      <c r="G26" s="255"/>
    </row>
    <row r="27" spans="1:7">
      <c r="A27" s="218"/>
      <c r="B27" s="29"/>
      <c r="C27" s="33"/>
      <c r="D27" s="23"/>
      <c r="E27" s="253"/>
      <c r="F27" s="254"/>
      <c r="G27" s="255"/>
    </row>
    <row r="28" spans="1:7">
      <c r="A28" s="218"/>
      <c r="B28" s="29"/>
      <c r="C28" s="23"/>
      <c r="D28" s="23"/>
      <c r="E28" s="253"/>
      <c r="F28" s="254"/>
      <c r="G28" s="255"/>
    </row>
    <row r="29" spans="1:7">
      <c r="A29" s="218"/>
      <c r="B29" s="29"/>
      <c r="C29" s="29"/>
      <c r="D29" s="23"/>
      <c r="E29" s="235"/>
      <c r="F29" s="236"/>
      <c r="G29" s="237"/>
    </row>
    <row r="30" spans="1:7">
      <c r="A30" s="218"/>
      <c r="B30" s="29"/>
      <c r="C30" s="23"/>
      <c r="D30" s="23"/>
      <c r="E30" s="253"/>
      <c r="F30" s="254"/>
      <c r="G30" s="255"/>
    </row>
    <row r="31" spans="1:7">
      <c r="A31" s="218"/>
      <c r="B31" s="29"/>
      <c r="C31" s="23"/>
      <c r="D31" s="23"/>
      <c r="E31" s="253"/>
      <c r="F31" s="254"/>
      <c r="G31" s="255"/>
    </row>
    <row r="32" spans="1:7">
      <c r="A32" s="218"/>
      <c r="B32" s="29"/>
      <c r="C32" s="23"/>
      <c r="D32" s="23"/>
      <c r="E32" s="253"/>
      <c r="F32" s="254"/>
      <c r="G32" s="255"/>
    </row>
    <row r="33" spans="1:9">
      <c r="A33" s="218"/>
      <c r="B33" s="29"/>
      <c r="C33" s="23"/>
      <c r="D33" s="23"/>
      <c r="E33" s="253"/>
      <c r="F33" s="254"/>
      <c r="G33" s="255"/>
    </row>
    <row r="34" spans="1:9">
      <c r="A34" s="218"/>
      <c r="B34" s="29"/>
      <c r="C34" s="23"/>
      <c r="D34" s="23"/>
      <c r="E34" s="253"/>
      <c r="F34" s="254"/>
      <c r="G34" s="255"/>
    </row>
    <row r="35" spans="1:9">
      <c r="A35" s="218"/>
      <c r="B35" s="29"/>
      <c r="C35" s="23"/>
      <c r="D35" s="23"/>
      <c r="E35" s="253"/>
      <c r="F35" s="254"/>
      <c r="G35" s="255"/>
    </row>
    <row r="36" spans="1:9">
      <c r="A36" s="216" t="s">
        <v>27</v>
      </c>
      <c r="B36" s="216"/>
      <c r="C36" s="216"/>
      <c r="D36" s="216"/>
      <c r="E36" s="216"/>
      <c r="F36" s="216"/>
      <c r="G36" s="216"/>
    </row>
    <row r="37" spans="1:9">
      <c r="A37" s="217" t="s">
        <v>28</v>
      </c>
      <c r="B37" s="220"/>
      <c r="C37" s="222"/>
      <c r="D37" s="217" t="s">
        <v>29</v>
      </c>
      <c r="E37" s="256" t="s">
        <v>30</v>
      </c>
      <c r="F37" s="257"/>
      <c r="G37" s="258"/>
    </row>
    <row r="38" spans="1:9" ht="25.5" customHeight="1">
      <c r="A38" s="218"/>
      <c r="B38" s="223"/>
      <c r="C38" s="224"/>
      <c r="D38" s="218"/>
      <c r="E38" s="244" t="s">
        <v>64</v>
      </c>
      <c r="F38" s="245"/>
      <c r="G38" s="246"/>
    </row>
    <row r="39" spans="1:9" ht="18" customHeight="1">
      <c r="A39" s="218"/>
      <c r="B39" s="223"/>
      <c r="C39" s="224"/>
      <c r="D39" s="218"/>
      <c r="E39" s="244" t="s">
        <v>65</v>
      </c>
      <c r="F39" s="245"/>
      <c r="G39" s="246"/>
    </row>
    <row r="40" spans="1:9" ht="18" customHeight="1">
      <c r="A40" s="218"/>
      <c r="B40" s="223"/>
      <c r="C40" s="224"/>
      <c r="D40" s="218"/>
      <c r="E40" s="244" t="s">
        <v>66</v>
      </c>
      <c r="F40" s="245"/>
      <c r="G40" s="246"/>
    </row>
    <row r="41" spans="1:9" ht="17.25" customHeight="1">
      <c r="A41" s="218"/>
      <c r="B41" s="223"/>
      <c r="C41" s="224"/>
      <c r="D41" s="218"/>
      <c r="E41" s="250"/>
      <c r="F41" s="251"/>
      <c r="G41" s="252"/>
    </row>
    <row r="42" spans="1:9" ht="17.25" customHeight="1">
      <c r="A42" s="218"/>
      <c r="B42" s="223"/>
      <c r="C42" s="224"/>
      <c r="D42" s="218"/>
      <c r="E42" s="238"/>
      <c r="F42" s="239"/>
      <c r="G42" s="240"/>
      <c r="I42" s="34"/>
    </row>
    <row r="43" spans="1:9" ht="18" customHeight="1">
      <c r="A43" s="218"/>
      <c r="B43" s="223"/>
      <c r="C43" s="224"/>
      <c r="D43" s="218"/>
      <c r="E43" s="241"/>
      <c r="F43" s="242"/>
      <c r="G43" s="243"/>
    </row>
    <row r="44" spans="1:9" ht="18" customHeight="1">
      <c r="A44" s="218"/>
      <c r="B44" s="223"/>
      <c r="C44" s="224"/>
      <c r="D44" s="218"/>
      <c r="E44" s="241"/>
      <c r="F44" s="242"/>
      <c r="G44" s="243"/>
    </row>
    <row r="45" spans="1:9">
      <c r="A45" s="219"/>
      <c r="B45" s="226"/>
      <c r="C45" s="228"/>
      <c r="D45" s="219"/>
      <c r="E45" s="229"/>
      <c r="F45" s="230"/>
      <c r="G45" s="231"/>
    </row>
    <row r="46" spans="1:9">
      <c r="A46" s="216" t="s">
        <v>31</v>
      </c>
      <c r="B46" s="216"/>
      <c r="C46" s="216"/>
      <c r="D46" s="216"/>
      <c r="E46" s="216"/>
      <c r="F46" s="216"/>
      <c r="G46" s="216"/>
    </row>
    <row r="47" spans="1:9">
      <c r="A47" s="217" t="s">
        <v>28</v>
      </c>
      <c r="B47" s="220" t="s">
        <v>32</v>
      </c>
      <c r="C47" s="222"/>
      <c r="D47" s="217" t="s">
        <v>29</v>
      </c>
      <c r="E47" s="232"/>
      <c r="F47" s="233"/>
      <c r="G47" s="234"/>
    </row>
    <row r="48" spans="1:9">
      <c r="A48" s="219"/>
      <c r="B48" s="226" t="s">
        <v>32</v>
      </c>
      <c r="C48" s="228"/>
      <c r="D48" s="219"/>
      <c r="E48" s="235"/>
      <c r="F48" s="236"/>
      <c r="G48" s="237"/>
    </row>
    <row r="49" spans="1:8">
      <c r="A49" s="216" t="s">
        <v>33</v>
      </c>
      <c r="B49" s="216"/>
      <c r="C49" s="216"/>
      <c r="D49" s="216"/>
      <c r="E49" s="216"/>
      <c r="F49" s="216"/>
      <c r="G49" s="216"/>
    </row>
    <row r="50" spans="1:8">
      <c r="A50" s="217" t="s">
        <v>28</v>
      </c>
      <c r="B50" s="220"/>
      <c r="C50" s="221"/>
      <c r="D50" s="222"/>
      <c r="E50" s="217" t="s">
        <v>34</v>
      </c>
      <c r="F50" s="223" t="s">
        <v>67</v>
      </c>
      <c r="G50" s="224"/>
      <c r="H50" s="35"/>
    </row>
    <row r="51" spans="1:8">
      <c r="A51" s="218"/>
      <c r="B51" s="223"/>
      <c r="C51" s="225"/>
      <c r="D51" s="224"/>
      <c r="E51" s="218"/>
      <c r="F51" s="223" t="s">
        <v>68</v>
      </c>
      <c r="G51" s="224"/>
      <c r="H51" s="36"/>
    </row>
    <row r="52" spans="1:8">
      <c r="A52" s="218"/>
      <c r="B52" s="223"/>
      <c r="C52" s="225"/>
      <c r="D52" s="224"/>
      <c r="E52" s="218"/>
      <c r="F52" s="223"/>
      <c r="G52" s="224"/>
    </row>
    <row r="53" spans="1:8">
      <c r="A53" s="218"/>
      <c r="B53" s="223"/>
      <c r="C53" s="225"/>
      <c r="D53" s="224"/>
      <c r="E53" s="218"/>
      <c r="F53" s="223" t="s">
        <v>69</v>
      </c>
      <c r="G53" s="224"/>
    </row>
    <row r="54" spans="1:8">
      <c r="A54" s="218"/>
      <c r="B54" s="223" t="s">
        <v>32</v>
      </c>
      <c r="C54" s="225"/>
      <c r="D54" s="224"/>
      <c r="E54" s="218"/>
      <c r="F54" s="223" t="s">
        <v>70</v>
      </c>
      <c r="G54" s="224"/>
    </row>
    <row r="55" spans="1:8">
      <c r="A55" s="219"/>
      <c r="B55" s="226"/>
      <c r="C55" s="227"/>
      <c r="D55" s="228"/>
      <c r="E55" s="219"/>
      <c r="F55" s="223"/>
      <c r="G55" s="224"/>
    </row>
    <row r="56" spans="1:8">
      <c r="A56" s="192" t="s">
        <v>35</v>
      </c>
      <c r="B56" s="193"/>
      <c r="C56" s="37" t="s">
        <v>36</v>
      </c>
      <c r="D56" s="38">
        <f>B58+E58</f>
        <v>0</v>
      </c>
      <c r="E56" s="39"/>
      <c r="F56" s="194"/>
      <c r="G56" s="194"/>
    </row>
    <row r="57" spans="1:8">
      <c r="A57" s="199" t="s">
        <v>28</v>
      </c>
      <c r="B57" s="40" t="s">
        <v>37</v>
      </c>
      <c r="C57" s="40" t="s">
        <v>38</v>
      </c>
      <c r="D57" s="202" t="s">
        <v>34</v>
      </c>
      <c r="E57" s="40" t="s">
        <v>37</v>
      </c>
      <c r="F57" s="205" t="s">
        <v>38</v>
      </c>
      <c r="G57" s="206"/>
    </row>
    <row r="58" spans="1:8">
      <c r="A58" s="200"/>
      <c r="B58" s="207"/>
      <c r="C58" s="207"/>
      <c r="D58" s="203"/>
      <c r="E58" s="207"/>
      <c r="F58" s="210"/>
      <c r="G58" s="211"/>
    </row>
    <row r="59" spans="1:8">
      <c r="A59" s="200"/>
      <c r="B59" s="208"/>
      <c r="C59" s="208"/>
      <c r="D59" s="203"/>
      <c r="E59" s="208"/>
      <c r="F59" s="212"/>
      <c r="G59" s="213"/>
    </row>
    <row r="60" spans="1:8">
      <c r="A60" s="201"/>
      <c r="B60" s="209"/>
      <c r="C60" s="209"/>
      <c r="D60" s="204"/>
      <c r="E60" s="209"/>
      <c r="F60" s="214"/>
      <c r="G60" s="215"/>
    </row>
    <row r="61" spans="1:8">
      <c r="A61" s="195" t="s">
        <v>39</v>
      </c>
      <c r="B61" s="195"/>
      <c r="C61" s="195"/>
      <c r="D61" s="195"/>
      <c r="E61" s="195"/>
      <c r="F61" s="195"/>
      <c r="G61" s="195"/>
    </row>
    <row r="62" spans="1:8">
      <c r="A62" s="196"/>
      <c r="B62" s="197"/>
      <c r="C62" s="197"/>
      <c r="D62" s="197"/>
      <c r="E62" s="197"/>
      <c r="F62" s="197"/>
      <c r="G62" s="198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9"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1:C41"/>
    <mergeCell ref="E41:G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38:G38"/>
    <mergeCell ref="B39:C39"/>
    <mergeCell ref="E39:G39"/>
    <mergeCell ref="B40:C40"/>
    <mergeCell ref="E40:G40"/>
    <mergeCell ref="B42:C42"/>
    <mergeCell ref="E42:G42"/>
    <mergeCell ref="B43:C43"/>
    <mergeCell ref="E43:G43"/>
    <mergeCell ref="B44:C44"/>
    <mergeCell ref="E44:G44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F55:G55"/>
    <mergeCell ref="A56:B56"/>
    <mergeCell ref="F56:G56"/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6"/>
  <sheetViews>
    <sheetView topLeftCell="A31" workbookViewId="0">
      <selection activeCell="H58" sqref="H58"/>
    </sheetView>
  </sheetViews>
  <sheetFormatPr defaultColWidth="11.5546875" defaultRowHeight="17.25"/>
  <cols>
    <col min="1" max="1" width="11.5546875" style="92"/>
    <col min="2" max="2" width="22.109375" style="75" customWidth="1"/>
    <col min="3" max="3" width="23.33203125" style="75" customWidth="1"/>
    <col min="4" max="4" width="17.33203125" style="75" customWidth="1"/>
    <col min="5" max="5" width="27.21875" style="75" customWidth="1"/>
    <col min="6" max="6" width="43.6640625" style="91" customWidth="1"/>
    <col min="7" max="16384" width="11.5546875" style="75"/>
  </cols>
  <sheetData>
    <row r="1" spans="1:9" s="89" customFormat="1" ht="36" customHeight="1">
      <c r="A1" s="335" t="s">
        <v>0</v>
      </c>
      <c r="B1" s="336"/>
      <c r="C1" s="336"/>
      <c r="D1" s="336"/>
      <c r="E1" s="336"/>
      <c r="F1" s="337"/>
      <c r="G1" s="75"/>
      <c r="H1" s="75"/>
      <c r="I1" s="75"/>
    </row>
    <row r="2" spans="1:9" s="91" customFormat="1" ht="47.25" customHeight="1">
      <c r="A2" s="119" t="s">
        <v>1</v>
      </c>
      <c r="B2" s="338" t="s">
        <v>365</v>
      </c>
      <c r="C2" s="339"/>
      <c r="D2" s="120" t="s">
        <v>2</v>
      </c>
      <c r="E2" s="347" t="s">
        <v>216</v>
      </c>
      <c r="F2" s="348"/>
    </row>
    <row r="3" spans="1:9" ht="24" customHeight="1">
      <c r="A3" s="340" t="s">
        <v>4</v>
      </c>
      <c r="B3" s="341"/>
      <c r="C3" s="342"/>
      <c r="D3" s="135" t="s">
        <v>217</v>
      </c>
      <c r="E3" s="136" t="s">
        <v>218</v>
      </c>
      <c r="F3" s="123" t="s">
        <v>219</v>
      </c>
    </row>
    <row r="4" spans="1:9" ht="21.75" customHeight="1">
      <c r="A4" s="137" t="s">
        <v>9</v>
      </c>
      <c r="B4" s="343">
        <v>604500</v>
      </c>
      <c r="C4" s="344"/>
      <c r="D4" s="333">
        <v>25</v>
      </c>
      <c r="E4" s="351">
        <v>76</v>
      </c>
      <c r="F4" s="349">
        <v>27138</v>
      </c>
    </row>
    <row r="5" spans="1:9" ht="23.1" customHeight="1">
      <c r="A5" s="137" t="s">
        <v>10</v>
      </c>
      <c r="B5" s="345">
        <f>B6-B4</f>
        <v>1558000</v>
      </c>
      <c r="C5" s="346"/>
      <c r="D5" s="334"/>
      <c r="E5" s="352"/>
      <c r="F5" s="350"/>
    </row>
    <row r="6" spans="1:9">
      <c r="A6" s="124" t="s">
        <v>11</v>
      </c>
      <c r="B6" s="331">
        <v>2162500</v>
      </c>
      <c r="C6" s="332"/>
      <c r="D6" s="353" t="s">
        <v>220</v>
      </c>
      <c r="E6" s="354"/>
      <c r="F6" s="437" t="s">
        <v>384</v>
      </c>
    </row>
    <row r="7" spans="1:9">
      <c r="A7" s="125" t="s">
        <v>317</v>
      </c>
      <c r="B7" s="134">
        <f>B6+'7.22'!B7</f>
        <v>33894800</v>
      </c>
      <c r="C7" s="127">
        <f>B7/B8</f>
        <v>0.67789600000000005</v>
      </c>
      <c r="D7" s="355"/>
      <c r="E7" s="356"/>
      <c r="F7" s="438"/>
    </row>
    <row r="8" spans="1:9">
      <c r="A8" s="128" t="s">
        <v>13</v>
      </c>
      <c r="B8" s="378">
        <v>50000000</v>
      </c>
      <c r="C8" s="379"/>
      <c r="D8" s="357"/>
      <c r="E8" s="358"/>
      <c r="F8" s="439"/>
    </row>
    <row r="9" spans="1:9" ht="27.95" customHeight="1">
      <c r="A9" s="369" t="s">
        <v>239</v>
      </c>
      <c r="B9" s="370"/>
      <c r="C9" s="370"/>
      <c r="D9" s="370"/>
      <c r="E9" s="370"/>
      <c r="F9" s="371"/>
    </row>
    <row r="10" spans="1:9" ht="17.100000000000001" customHeight="1">
      <c r="A10" s="380" t="s">
        <v>313</v>
      </c>
      <c r="B10" s="139" t="s">
        <v>16</v>
      </c>
      <c r="C10" s="139" t="s">
        <v>17</v>
      </c>
      <c r="D10" s="366" t="s">
        <v>240</v>
      </c>
      <c r="E10" s="139" t="s">
        <v>16</v>
      </c>
      <c r="F10" s="140" t="s">
        <v>17</v>
      </c>
    </row>
    <row r="11" spans="1:9" ht="20.100000000000001" customHeight="1">
      <c r="A11" s="381"/>
      <c r="B11" s="138" t="s">
        <v>20</v>
      </c>
      <c r="C11" s="93">
        <v>17</v>
      </c>
      <c r="D11" s="367"/>
      <c r="E11" s="138" t="s">
        <v>278</v>
      </c>
      <c r="F11" s="94">
        <v>0.09</v>
      </c>
    </row>
    <row r="12" spans="1:9" ht="18" customHeight="1">
      <c r="A12" s="381"/>
      <c r="B12" s="138" t="s">
        <v>366</v>
      </c>
      <c r="C12" s="93">
        <v>10</v>
      </c>
      <c r="D12" s="367"/>
      <c r="E12" s="138" t="s">
        <v>357</v>
      </c>
      <c r="F12" s="94">
        <v>7.0000000000000007E-2</v>
      </c>
    </row>
    <row r="13" spans="1:9" ht="17.100000000000001" customHeight="1">
      <c r="A13" s="382"/>
      <c r="B13" s="142" t="s">
        <v>367</v>
      </c>
      <c r="C13" s="102">
        <v>6</v>
      </c>
      <c r="D13" s="368"/>
      <c r="E13" s="142" t="s">
        <v>356</v>
      </c>
      <c r="F13" s="103">
        <v>0.05</v>
      </c>
    </row>
    <row r="14" spans="1:9" ht="27.95" customHeight="1">
      <c r="A14" s="369" t="s">
        <v>21</v>
      </c>
      <c r="B14" s="370"/>
      <c r="C14" s="370"/>
      <c r="D14" s="370"/>
      <c r="E14" s="370"/>
      <c r="F14" s="371"/>
    </row>
    <row r="15" spans="1:9" ht="18.95" customHeight="1">
      <c r="A15" s="104"/>
      <c r="B15" s="139" t="s">
        <v>22</v>
      </c>
      <c r="C15" s="139" t="s">
        <v>23</v>
      </c>
      <c r="D15" s="139" t="s">
        <v>24</v>
      </c>
      <c r="E15" s="403" t="s">
        <v>165</v>
      </c>
      <c r="F15" s="404"/>
    </row>
    <row r="16" spans="1:9" ht="18.95" customHeight="1">
      <c r="A16" s="375" t="s">
        <v>25</v>
      </c>
      <c r="B16" s="96">
        <v>0.52083333333333337</v>
      </c>
      <c r="C16" s="96" t="s">
        <v>376</v>
      </c>
      <c r="D16" s="138">
        <v>2</v>
      </c>
      <c r="E16" s="362"/>
      <c r="F16" s="363"/>
    </row>
    <row r="17" spans="1:6">
      <c r="A17" s="375"/>
      <c r="B17" s="96">
        <v>0.52083333333333337</v>
      </c>
      <c r="C17" s="146" t="s">
        <v>377</v>
      </c>
      <c r="D17" s="138">
        <v>3</v>
      </c>
      <c r="E17" s="362"/>
      <c r="F17" s="363"/>
    </row>
    <row r="18" spans="1:6">
      <c r="A18" s="375"/>
      <c r="B18" s="96">
        <v>0.58333333333333337</v>
      </c>
      <c r="C18" s="96" t="s">
        <v>378</v>
      </c>
      <c r="D18" s="138">
        <v>4</v>
      </c>
      <c r="E18" s="362"/>
      <c r="F18" s="363"/>
    </row>
    <row r="19" spans="1:6">
      <c r="A19" s="375"/>
      <c r="B19" s="96"/>
      <c r="C19" s="138"/>
      <c r="D19" s="138"/>
      <c r="E19" s="362"/>
      <c r="F19" s="363"/>
    </row>
    <row r="20" spans="1:6">
      <c r="A20" s="375"/>
      <c r="B20" s="96"/>
      <c r="C20" s="138"/>
      <c r="D20" s="138"/>
      <c r="E20" s="362"/>
      <c r="F20" s="363"/>
    </row>
    <row r="21" spans="1:6">
      <c r="A21" s="375"/>
      <c r="B21" s="96"/>
      <c r="C21" s="138"/>
      <c r="D21" s="138"/>
      <c r="E21" s="362"/>
      <c r="F21" s="363"/>
    </row>
    <row r="22" spans="1:6" ht="18" thickBot="1">
      <c r="A22" s="377"/>
      <c r="B22" s="117"/>
      <c r="C22" s="142"/>
      <c r="D22" s="142"/>
      <c r="E22" s="427"/>
      <c r="F22" s="428"/>
    </row>
    <row r="23" spans="1:6" ht="18" thickTop="1">
      <c r="A23" s="374" t="s">
        <v>26</v>
      </c>
      <c r="B23" s="129">
        <v>0.27083333333333331</v>
      </c>
      <c r="C23" s="129" t="s">
        <v>379</v>
      </c>
      <c r="D23" s="143">
        <v>5</v>
      </c>
      <c r="E23" s="429" t="s">
        <v>381</v>
      </c>
      <c r="F23" s="430"/>
    </row>
    <row r="24" spans="1:6">
      <c r="A24" s="375"/>
      <c r="B24" s="96">
        <v>0.27083333333333331</v>
      </c>
      <c r="C24" s="146" t="s">
        <v>380</v>
      </c>
      <c r="D24" s="138">
        <v>2</v>
      </c>
      <c r="E24" s="362"/>
      <c r="F24" s="363"/>
    </row>
    <row r="25" spans="1:6">
      <c r="A25" s="375"/>
      <c r="B25" s="96">
        <v>0.29166666666666669</v>
      </c>
      <c r="C25" s="146" t="s">
        <v>382</v>
      </c>
      <c r="D25" s="138">
        <v>3</v>
      </c>
      <c r="E25" s="362"/>
      <c r="F25" s="363"/>
    </row>
    <row r="26" spans="1:6">
      <c r="A26" s="375"/>
      <c r="B26" s="96">
        <v>0.35416666666666669</v>
      </c>
      <c r="C26" s="146" t="s">
        <v>383</v>
      </c>
      <c r="D26" s="138">
        <v>2</v>
      </c>
      <c r="E26" s="362"/>
      <c r="F26" s="363"/>
    </row>
    <row r="27" spans="1:6">
      <c r="A27" s="375"/>
      <c r="B27" s="96"/>
      <c r="C27" s="98"/>
      <c r="D27" s="138"/>
      <c r="E27" s="362"/>
      <c r="F27" s="363"/>
    </row>
    <row r="28" spans="1:6">
      <c r="A28" s="375"/>
      <c r="B28" s="96"/>
      <c r="C28" s="138"/>
      <c r="D28" s="138"/>
      <c r="E28" s="362"/>
      <c r="F28" s="363"/>
    </row>
    <row r="29" spans="1:6">
      <c r="A29" s="375"/>
      <c r="B29" s="96"/>
      <c r="C29" s="96"/>
      <c r="D29" s="138"/>
      <c r="E29" s="362"/>
      <c r="F29" s="363"/>
    </row>
    <row r="30" spans="1:6">
      <c r="A30" s="375"/>
      <c r="B30" s="96"/>
      <c r="C30" s="138"/>
      <c r="D30" s="138"/>
      <c r="E30" s="362"/>
      <c r="F30" s="363"/>
    </row>
    <row r="31" spans="1:6">
      <c r="A31" s="375"/>
      <c r="B31" s="96"/>
      <c r="C31" s="138"/>
      <c r="D31" s="138"/>
      <c r="E31" s="362"/>
      <c r="F31" s="363"/>
    </row>
    <row r="32" spans="1:6">
      <c r="A32" s="375"/>
      <c r="B32" s="96"/>
      <c r="C32" s="138"/>
      <c r="D32" s="138"/>
      <c r="E32" s="362"/>
      <c r="F32" s="363"/>
    </row>
    <row r="33" spans="1:6">
      <c r="A33" s="375"/>
      <c r="B33" s="96"/>
      <c r="C33" s="138"/>
      <c r="D33" s="138"/>
      <c r="E33" s="362"/>
      <c r="F33" s="363"/>
    </row>
    <row r="34" spans="1:6">
      <c r="A34" s="375"/>
      <c r="B34" s="96"/>
      <c r="C34" s="138"/>
      <c r="D34" s="138"/>
      <c r="E34" s="362"/>
      <c r="F34" s="363"/>
    </row>
    <row r="35" spans="1:6">
      <c r="A35" s="376"/>
      <c r="B35" s="99"/>
      <c r="C35" s="141"/>
      <c r="D35" s="141"/>
      <c r="E35" s="372"/>
      <c r="F35" s="373"/>
    </row>
    <row r="36" spans="1:6">
      <c r="A36" s="369" t="s">
        <v>27</v>
      </c>
      <c r="B36" s="370"/>
      <c r="C36" s="370"/>
      <c r="D36" s="370"/>
      <c r="E36" s="370"/>
      <c r="F36" s="371"/>
    </row>
    <row r="37" spans="1:6">
      <c r="A37" s="400" t="s">
        <v>28</v>
      </c>
      <c r="B37" s="401" t="e">
        <f>-영업사항</f>
        <v>#NAME?</v>
      </c>
      <c r="C37" s="401"/>
      <c r="D37" s="389" t="s">
        <v>29</v>
      </c>
      <c r="E37" s="431" t="s">
        <v>370</v>
      </c>
      <c r="F37" s="432"/>
    </row>
    <row r="38" spans="1:6" ht="17.25" customHeight="1">
      <c r="A38" s="375"/>
      <c r="B38" s="220" t="s">
        <v>270</v>
      </c>
      <c r="C38" s="222"/>
      <c r="D38" s="390"/>
      <c r="E38" s="425" t="s">
        <v>371</v>
      </c>
      <c r="F38" s="426"/>
    </row>
    <row r="39" spans="1:6" ht="17.25" customHeight="1">
      <c r="A39" s="375"/>
      <c r="B39" s="364"/>
      <c r="C39" s="364"/>
      <c r="D39" s="390"/>
      <c r="E39" s="425" t="s">
        <v>372</v>
      </c>
      <c r="F39" s="426"/>
    </row>
    <row r="40" spans="1:6" ht="18" customHeight="1">
      <c r="A40" s="375"/>
      <c r="B40" s="364"/>
      <c r="C40" s="364"/>
      <c r="D40" s="390"/>
      <c r="E40" s="425" t="s">
        <v>373</v>
      </c>
      <c r="F40" s="426"/>
    </row>
    <row r="41" spans="1:6" ht="17.25" customHeight="1">
      <c r="A41" s="375"/>
      <c r="B41" s="223" t="s">
        <v>266</v>
      </c>
      <c r="C41" s="224"/>
      <c r="D41" s="390"/>
      <c r="E41" s="433" t="s">
        <v>374</v>
      </c>
      <c r="F41" s="434"/>
    </row>
    <row r="42" spans="1:6" ht="17.25" customHeight="1">
      <c r="A42" s="375"/>
      <c r="B42" s="365"/>
      <c r="C42" s="422"/>
      <c r="D42" s="390"/>
      <c r="E42" s="417"/>
      <c r="F42" s="418"/>
    </row>
    <row r="43" spans="1:6" ht="18" customHeight="1">
      <c r="A43" s="375"/>
      <c r="B43" s="416" t="s">
        <v>390</v>
      </c>
      <c r="C43" s="416"/>
      <c r="D43" s="390"/>
      <c r="E43" s="417"/>
      <c r="F43" s="418"/>
    </row>
    <row r="44" spans="1:6" ht="18" customHeight="1">
      <c r="A44" s="375"/>
      <c r="B44" s="422" t="s">
        <v>391</v>
      </c>
      <c r="C44" s="422"/>
      <c r="D44" s="390"/>
      <c r="E44" s="417"/>
      <c r="F44" s="418"/>
    </row>
    <row r="45" spans="1:6">
      <c r="A45" s="377"/>
      <c r="B45" s="421"/>
      <c r="C45" s="421"/>
      <c r="D45" s="391"/>
      <c r="E45" s="419"/>
      <c r="F45" s="420"/>
    </row>
    <row r="46" spans="1:6">
      <c r="A46" s="369" t="s">
        <v>33</v>
      </c>
      <c r="B46" s="370"/>
      <c r="C46" s="370"/>
      <c r="D46" s="370"/>
      <c r="E46" s="370"/>
      <c r="F46" s="371"/>
    </row>
    <row r="47" spans="1:6">
      <c r="A47" s="400" t="s">
        <v>28</v>
      </c>
      <c r="B47" s="401" t="s">
        <v>392</v>
      </c>
      <c r="C47" s="401"/>
      <c r="D47" s="389" t="s">
        <v>34</v>
      </c>
      <c r="E47" s="401" t="s">
        <v>375</v>
      </c>
      <c r="F47" s="413"/>
    </row>
    <row r="48" spans="1:6">
      <c r="A48" s="375"/>
      <c r="B48" s="364" t="s">
        <v>393</v>
      </c>
      <c r="C48" s="364"/>
      <c r="D48" s="390"/>
      <c r="E48" s="414"/>
      <c r="F48" s="415"/>
    </row>
    <row r="49" spans="1:6">
      <c r="A49" s="375"/>
      <c r="B49" s="364" t="s">
        <v>394</v>
      </c>
      <c r="C49" s="364"/>
      <c r="D49" s="390"/>
      <c r="E49" s="397"/>
      <c r="F49" s="396"/>
    </row>
    <row r="50" spans="1:6">
      <c r="A50" s="375"/>
      <c r="B50" s="364"/>
      <c r="C50" s="364"/>
      <c r="D50" s="390"/>
      <c r="E50" s="397"/>
      <c r="F50" s="396"/>
    </row>
    <row r="51" spans="1:6">
      <c r="A51" s="375"/>
      <c r="B51" s="364" t="s">
        <v>32</v>
      </c>
      <c r="C51" s="364"/>
      <c r="D51" s="390"/>
      <c r="E51" s="397"/>
      <c r="F51" s="396"/>
    </row>
    <row r="52" spans="1:6">
      <c r="A52" s="376"/>
      <c r="B52" s="398"/>
      <c r="C52" s="398"/>
      <c r="D52" s="402"/>
      <c r="E52" s="435"/>
      <c r="F52" s="436"/>
    </row>
    <row r="53" spans="1:6">
      <c r="A53" s="405" t="s">
        <v>35</v>
      </c>
      <c r="B53" s="406"/>
      <c r="C53" s="406"/>
      <c r="D53" s="406"/>
      <c r="E53" s="406"/>
      <c r="F53" s="407"/>
    </row>
    <row r="54" spans="1:6">
      <c r="A54" s="408" t="s">
        <v>316</v>
      </c>
      <c r="B54" s="409"/>
      <c r="C54" s="409"/>
      <c r="D54" s="410"/>
      <c r="E54" s="411">
        <f>E56+B56</f>
        <v>48000</v>
      </c>
      <c r="F54" s="412"/>
    </row>
    <row r="55" spans="1:6">
      <c r="A55" s="393" t="s">
        <v>28</v>
      </c>
      <c r="B55" s="110" t="s">
        <v>37</v>
      </c>
      <c r="C55" s="110" t="s">
        <v>38</v>
      </c>
      <c r="D55" s="367" t="s">
        <v>34</v>
      </c>
      <c r="E55" s="110" t="s">
        <v>314</v>
      </c>
      <c r="F55" s="111" t="s">
        <v>315</v>
      </c>
    </row>
    <row r="56" spans="1:6">
      <c r="A56" s="393"/>
      <c r="B56" s="148">
        <v>30000</v>
      </c>
      <c r="C56" s="149" t="s">
        <v>368</v>
      </c>
      <c r="D56" s="367"/>
      <c r="E56" s="145">
        <v>18000</v>
      </c>
      <c r="F56" s="144" t="s">
        <v>369</v>
      </c>
    </row>
    <row r="57" spans="1:6">
      <c r="A57" s="393"/>
      <c r="B57" s="112"/>
      <c r="C57" s="112"/>
      <c r="D57" s="367"/>
      <c r="E57" s="112"/>
      <c r="F57" s="114"/>
    </row>
    <row r="58" spans="1:6">
      <c r="A58" s="394"/>
      <c r="B58" s="115"/>
      <c r="C58" s="115"/>
      <c r="D58" s="392"/>
      <c r="E58" s="115"/>
      <c r="F58" s="116"/>
    </row>
    <row r="59" spans="1:6">
      <c r="A59" s="383" t="s">
        <v>39</v>
      </c>
      <c r="B59" s="384"/>
      <c r="C59" s="384"/>
      <c r="D59" s="384"/>
      <c r="E59" s="384"/>
      <c r="F59" s="385"/>
    </row>
    <row r="60" spans="1:6" ht="51" customHeight="1">
      <c r="A60" s="386"/>
      <c r="B60" s="387"/>
      <c r="C60" s="387"/>
      <c r="D60" s="387"/>
      <c r="E60" s="387"/>
      <c r="F60" s="388"/>
    </row>
    <row r="61" spans="1:6" ht="198.75" customHeight="1">
      <c r="A61" s="75"/>
    </row>
    <row r="62" spans="1:6">
      <c r="A62" s="75"/>
    </row>
    <row r="63" spans="1:6">
      <c r="A63" s="75"/>
    </row>
    <row r="64" spans="1:6">
      <c r="A64" s="75"/>
    </row>
    <row r="65" spans="1:1">
      <c r="A65" s="75"/>
    </row>
    <row r="66" spans="1:1">
      <c r="A66" s="75"/>
    </row>
    <row r="67" spans="1:1">
      <c r="A67" s="75"/>
    </row>
    <row r="68" spans="1:1">
      <c r="A68" s="75"/>
    </row>
    <row r="69" spans="1:1">
      <c r="A69" s="75"/>
    </row>
    <row r="70" spans="1:1">
      <c r="A70" s="75"/>
    </row>
    <row r="71" spans="1:1">
      <c r="A71" s="75"/>
    </row>
    <row r="72" spans="1:1">
      <c r="A72" s="75"/>
    </row>
    <row r="73" spans="1:1">
      <c r="A73" s="75"/>
    </row>
    <row r="74" spans="1:1">
      <c r="A74" s="75"/>
    </row>
    <row r="75" spans="1:1">
      <c r="A75" s="75"/>
    </row>
    <row r="76" spans="1:1">
      <c r="A76" s="75"/>
    </row>
    <row r="77" spans="1:1">
      <c r="A77" s="75"/>
    </row>
    <row r="78" spans="1:1">
      <c r="A78" s="75"/>
    </row>
    <row r="79" spans="1:1">
      <c r="A79" s="75"/>
    </row>
    <row r="80" spans="1:1">
      <c r="A80" s="75"/>
    </row>
    <row r="81" spans="1:1">
      <c r="A81" s="75"/>
    </row>
    <row r="82" spans="1:1">
      <c r="A82" s="75"/>
    </row>
    <row r="83" spans="1:1">
      <c r="A83" s="75"/>
    </row>
    <row r="84" spans="1:1">
      <c r="A84" s="75"/>
    </row>
    <row r="85" spans="1:1">
      <c r="A85" s="75"/>
    </row>
    <row r="86" spans="1:1">
      <c r="A86" s="75"/>
    </row>
    <row r="87" spans="1:1">
      <c r="A87" s="75"/>
    </row>
    <row r="88" spans="1:1">
      <c r="A88" s="75"/>
    </row>
    <row r="89" spans="1:1">
      <c r="A89" s="75"/>
    </row>
    <row r="90" spans="1:1">
      <c r="A90" s="75"/>
    </row>
    <row r="91" spans="1:1">
      <c r="A91" s="75"/>
    </row>
    <row r="92" spans="1:1">
      <c r="A92" s="75"/>
    </row>
    <row r="93" spans="1:1">
      <c r="A93" s="75"/>
    </row>
    <row r="94" spans="1:1">
      <c r="A94" s="75"/>
    </row>
    <row r="95" spans="1:1">
      <c r="A95" s="75"/>
    </row>
    <row r="96" spans="1:1">
      <c r="A96" s="75"/>
    </row>
    <row r="97" spans="1:1">
      <c r="A97" s="75"/>
    </row>
    <row r="98" spans="1:1">
      <c r="A98" s="75"/>
    </row>
    <row r="99" spans="1:1">
      <c r="A99" s="75"/>
    </row>
    <row r="100" spans="1:1">
      <c r="A100" s="75"/>
    </row>
    <row r="101" spans="1:1">
      <c r="A101" s="75"/>
    </row>
    <row r="102" spans="1:1">
      <c r="A102" s="75"/>
    </row>
    <row r="103" spans="1:1">
      <c r="A103" s="75"/>
    </row>
    <row r="104" spans="1:1">
      <c r="A104" s="75"/>
    </row>
    <row r="105" spans="1:1">
      <c r="A105" s="75"/>
    </row>
    <row r="106" spans="1:1">
      <c r="A106" s="75"/>
    </row>
    <row r="107" spans="1:1">
      <c r="A107" s="75"/>
    </row>
    <row r="108" spans="1:1">
      <c r="A108" s="75"/>
    </row>
    <row r="109" spans="1:1">
      <c r="A109" s="75"/>
    </row>
    <row r="110" spans="1:1">
      <c r="A110" s="75"/>
    </row>
    <row r="111" spans="1:1">
      <c r="A111" s="75"/>
    </row>
    <row r="112" spans="1:1">
      <c r="A112" s="75"/>
    </row>
    <row r="113" spans="1:1">
      <c r="A113" s="75"/>
    </row>
    <row r="114" spans="1:1">
      <c r="A114" s="75"/>
    </row>
    <row r="115" spans="1:1">
      <c r="A115" s="75"/>
    </row>
    <row r="116" spans="1:1">
      <c r="A116" s="75"/>
    </row>
    <row r="117" spans="1:1">
      <c r="A117" s="75"/>
    </row>
    <row r="118" spans="1:1">
      <c r="A118" s="75"/>
    </row>
    <row r="119" spans="1:1">
      <c r="A119" s="75"/>
    </row>
    <row r="120" spans="1:1">
      <c r="A120" s="75"/>
    </row>
    <row r="121" spans="1:1">
      <c r="A121" s="75"/>
    </row>
    <row r="122" spans="1:1">
      <c r="A122" s="75"/>
    </row>
    <row r="123" spans="1:1">
      <c r="A123" s="75"/>
    </row>
    <row r="124" spans="1:1">
      <c r="A124" s="75"/>
    </row>
    <row r="125" spans="1:1">
      <c r="A125" s="75"/>
    </row>
    <row r="126" spans="1:1">
      <c r="A126" s="75"/>
    </row>
    <row r="127" spans="1:1">
      <c r="A127" s="75"/>
    </row>
    <row r="128" spans="1:1">
      <c r="A128" s="75"/>
    </row>
    <row r="129" spans="1:1">
      <c r="A129" s="75"/>
    </row>
    <row r="130" spans="1:1">
      <c r="A130" s="75"/>
    </row>
    <row r="131" spans="1:1">
      <c r="A131" s="75"/>
    </row>
    <row r="132" spans="1:1">
      <c r="A132" s="75"/>
    </row>
    <row r="133" spans="1:1">
      <c r="A133" s="75"/>
    </row>
    <row r="134" spans="1:1">
      <c r="A134" s="75"/>
    </row>
    <row r="135" spans="1:1">
      <c r="A135" s="75"/>
    </row>
    <row r="136" spans="1:1">
      <c r="A136" s="75"/>
    </row>
    <row r="137" spans="1:1">
      <c r="A137" s="75"/>
    </row>
    <row r="138" spans="1:1">
      <c r="A138" s="75"/>
    </row>
    <row r="139" spans="1:1">
      <c r="A139" s="75"/>
    </row>
    <row r="140" spans="1:1">
      <c r="A140" s="75"/>
    </row>
    <row r="141" spans="1:1">
      <c r="A141" s="75"/>
    </row>
    <row r="142" spans="1:1">
      <c r="A142" s="75"/>
    </row>
    <row r="143" spans="1:1">
      <c r="A143" s="75"/>
    </row>
    <row r="144" spans="1:1">
      <c r="A144" s="75"/>
    </row>
    <row r="145" spans="1:1">
      <c r="A145" s="75"/>
    </row>
    <row r="146" spans="1:1">
      <c r="A146" s="75"/>
    </row>
    <row r="147" spans="1:1">
      <c r="A147" s="75"/>
    </row>
    <row r="148" spans="1:1">
      <c r="A148" s="75"/>
    </row>
    <row r="149" spans="1:1">
      <c r="A149" s="75"/>
    </row>
    <row r="150" spans="1:1">
      <c r="A150" s="75"/>
    </row>
    <row r="151" spans="1:1">
      <c r="A151" s="75"/>
    </row>
    <row r="152" spans="1:1">
      <c r="A152" s="75"/>
    </row>
    <row r="153" spans="1:1">
      <c r="A153" s="75"/>
    </row>
    <row r="154" spans="1:1">
      <c r="A154" s="75"/>
    </row>
    <row r="155" spans="1:1">
      <c r="A155" s="75"/>
    </row>
    <row r="156" spans="1:1">
      <c r="A156" s="75"/>
    </row>
    <row r="157" spans="1:1">
      <c r="A157" s="75"/>
    </row>
    <row r="158" spans="1:1">
      <c r="A158" s="75"/>
    </row>
    <row r="159" spans="1:1">
      <c r="A159" s="75"/>
    </row>
    <row r="160" spans="1:1">
      <c r="A160" s="75"/>
    </row>
    <row r="161" spans="1:1">
      <c r="A161" s="75"/>
    </row>
    <row r="162" spans="1:1">
      <c r="A162" s="75"/>
    </row>
    <row r="163" spans="1:1">
      <c r="A163" s="75"/>
    </row>
    <row r="164" spans="1:1">
      <c r="A164" s="75"/>
    </row>
    <row r="165" spans="1:1">
      <c r="A165" s="75"/>
    </row>
    <row r="166" spans="1:1">
      <c r="A166" s="75"/>
    </row>
    <row r="167" spans="1:1">
      <c r="A167" s="75"/>
    </row>
    <row r="168" spans="1:1">
      <c r="A168" s="75"/>
    </row>
    <row r="169" spans="1:1">
      <c r="A169" s="75"/>
    </row>
    <row r="170" spans="1:1">
      <c r="A170" s="75"/>
    </row>
    <row r="171" spans="1:1">
      <c r="A171" s="75"/>
    </row>
    <row r="172" spans="1:1">
      <c r="A172" s="75"/>
    </row>
    <row r="173" spans="1:1">
      <c r="A173" s="75"/>
    </row>
    <row r="174" spans="1:1">
      <c r="A174" s="75"/>
    </row>
    <row r="175" spans="1:1">
      <c r="A175" s="75"/>
    </row>
    <row r="176" spans="1:1">
      <c r="A176" s="75"/>
    </row>
  </sheetData>
  <mergeCells count="83">
    <mergeCell ref="A10:A13"/>
    <mergeCell ref="D10:D13"/>
    <mergeCell ref="A1:F1"/>
    <mergeCell ref="B2:C2"/>
    <mergeCell ref="E2:F2"/>
    <mergeCell ref="A3:C3"/>
    <mergeCell ref="B4:C4"/>
    <mergeCell ref="D4:D5"/>
    <mergeCell ref="E4:E5"/>
    <mergeCell ref="F4:F5"/>
    <mergeCell ref="B5:C5"/>
    <mergeCell ref="B6:C6"/>
    <mergeCell ref="D6:E8"/>
    <mergeCell ref="F6:F8"/>
    <mergeCell ref="B8:C8"/>
    <mergeCell ref="A9:F9"/>
    <mergeCell ref="E31:F31"/>
    <mergeCell ref="A14:F14"/>
    <mergeCell ref="E15:F15"/>
    <mergeCell ref="A16:A22"/>
    <mergeCell ref="E16:F16"/>
    <mergeCell ref="E17:F17"/>
    <mergeCell ref="E18:F18"/>
    <mergeCell ref="E19:F19"/>
    <mergeCell ref="E20:F20"/>
    <mergeCell ref="E21:F21"/>
    <mergeCell ref="E22:F22"/>
    <mergeCell ref="E26:F26"/>
    <mergeCell ref="E27:F27"/>
    <mergeCell ref="E28:F28"/>
    <mergeCell ref="E29:F29"/>
    <mergeCell ref="E30:F30"/>
    <mergeCell ref="B41:C41"/>
    <mergeCell ref="E41:F41"/>
    <mergeCell ref="E32:F32"/>
    <mergeCell ref="E33:F33"/>
    <mergeCell ref="E34:F34"/>
    <mergeCell ref="E35:F35"/>
    <mergeCell ref="A36:F36"/>
    <mergeCell ref="A37:A45"/>
    <mergeCell ref="B37:C37"/>
    <mergeCell ref="D37:D45"/>
    <mergeCell ref="E37:F37"/>
    <mergeCell ref="B38:C38"/>
    <mergeCell ref="A23:A35"/>
    <mergeCell ref="E23:F23"/>
    <mergeCell ref="E24:F24"/>
    <mergeCell ref="E25:F25"/>
    <mergeCell ref="E38:F38"/>
    <mergeCell ref="B39:C39"/>
    <mergeCell ref="E39:F39"/>
    <mergeCell ref="B40:C40"/>
    <mergeCell ref="E40:F40"/>
    <mergeCell ref="B42:C42"/>
    <mergeCell ref="E42:F42"/>
    <mergeCell ref="B43:C43"/>
    <mergeCell ref="E43:F43"/>
    <mergeCell ref="B44:C44"/>
    <mergeCell ref="E44:F44"/>
    <mergeCell ref="B45:C45"/>
    <mergeCell ref="E45:F45"/>
    <mergeCell ref="A46:F46"/>
    <mergeCell ref="A47:A52"/>
    <mergeCell ref="B47:C47"/>
    <mergeCell ref="D47:D52"/>
    <mergeCell ref="E47:F47"/>
    <mergeCell ref="B48:C48"/>
    <mergeCell ref="E48:F48"/>
    <mergeCell ref="B49:C49"/>
    <mergeCell ref="E49:F49"/>
    <mergeCell ref="B50:C50"/>
    <mergeCell ref="E50:F50"/>
    <mergeCell ref="B51:C51"/>
    <mergeCell ref="E51:F51"/>
    <mergeCell ref="B52:C52"/>
    <mergeCell ref="E52:F52"/>
    <mergeCell ref="A60:F60"/>
    <mergeCell ref="A53:F53"/>
    <mergeCell ref="A54:D54"/>
    <mergeCell ref="E54:F54"/>
    <mergeCell ref="A55:A58"/>
    <mergeCell ref="D55:D58"/>
    <mergeCell ref="A59:F59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3"/>
  <sheetViews>
    <sheetView topLeftCell="A13" workbookViewId="0">
      <selection activeCell="E70" sqref="E70"/>
    </sheetView>
  </sheetViews>
  <sheetFormatPr defaultColWidth="11.5546875" defaultRowHeight="17.25"/>
  <cols>
    <col min="1" max="1" width="11.5546875" style="92"/>
    <col min="2" max="2" width="22.109375" style="75" customWidth="1"/>
    <col min="3" max="3" width="23.33203125" style="75" customWidth="1"/>
    <col min="4" max="4" width="17.33203125" style="75" customWidth="1"/>
    <col min="5" max="5" width="27.21875" style="75" customWidth="1"/>
    <col min="6" max="6" width="43.6640625" style="91" customWidth="1"/>
    <col min="7" max="16384" width="11.5546875" style="75"/>
  </cols>
  <sheetData>
    <row r="1" spans="1:9" s="89" customFormat="1" ht="36" customHeight="1">
      <c r="A1" s="335" t="s">
        <v>0</v>
      </c>
      <c r="B1" s="336"/>
      <c r="C1" s="336"/>
      <c r="D1" s="336"/>
      <c r="E1" s="336"/>
      <c r="F1" s="337"/>
      <c r="G1" s="75"/>
      <c r="H1" s="75"/>
      <c r="I1" s="75"/>
    </row>
    <row r="2" spans="1:9" s="91" customFormat="1" ht="47.25" customHeight="1">
      <c r="A2" s="119" t="s">
        <v>1</v>
      </c>
      <c r="B2" s="338" t="s">
        <v>395</v>
      </c>
      <c r="C2" s="339"/>
      <c r="D2" s="120" t="s">
        <v>2</v>
      </c>
      <c r="E2" s="347" t="s">
        <v>216</v>
      </c>
      <c r="F2" s="348"/>
    </row>
    <row r="3" spans="1:9" ht="24" customHeight="1">
      <c r="A3" s="340" t="s">
        <v>4</v>
      </c>
      <c r="B3" s="341"/>
      <c r="C3" s="342"/>
      <c r="D3" s="158" t="s">
        <v>217</v>
      </c>
      <c r="E3" s="159" t="s">
        <v>218</v>
      </c>
      <c r="F3" s="123" t="s">
        <v>219</v>
      </c>
    </row>
    <row r="4" spans="1:9" ht="21.75" customHeight="1">
      <c r="A4" s="153" t="s">
        <v>9</v>
      </c>
      <c r="B4" s="343">
        <v>468500</v>
      </c>
      <c r="C4" s="344"/>
      <c r="D4" s="333">
        <v>19</v>
      </c>
      <c r="E4" s="351">
        <v>41</v>
      </c>
      <c r="F4" s="349">
        <v>25426</v>
      </c>
    </row>
    <row r="5" spans="1:9" ht="23.1" customHeight="1">
      <c r="A5" s="153" t="s">
        <v>10</v>
      </c>
      <c r="B5" s="345">
        <f>B6-B4</f>
        <v>559500</v>
      </c>
      <c r="C5" s="346"/>
      <c r="D5" s="334"/>
      <c r="E5" s="352"/>
      <c r="F5" s="350"/>
    </row>
    <row r="6" spans="1:9">
      <c r="A6" s="124" t="s">
        <v>11</v>
      </c>
      <c r="B6" s="331">
        <v>1028000</v>
      </c>
      <c r="C6" s="332"/>
      <c r="D6" s="353" t="s">
        <v>220</v>
      </c>
      <c r="E6" s="354"/>
      <c r="F6" s="437" t="s">
        <v>397</v>
      </c>
    </row>
    <row r="7" spans="1:9">
      <c r="A7" s="125" t="s">
        <v>12</v>
      </c>
      <c r="B7" s="157">
        <f>B6+'7.23'!B7</f>
        <v>34922800</v>
      </c>
      <c r="C7" s="127">
        <f>B7/B8</f>
        <v>0.69845599999999997</v>
      </c>
      <c r="D7" s="355"/>
      <c r="E7" s="356"/>
      <c r="F7" s="438"/>
    </row>
    <row r="8" spans="1:9">
      <c r="A8" s="128" t="s">
        <v>13</v>
      </c>
      <c r="B8" s="378">
        <v>50000000</v>
      </c>
      <c r="C8" s="379"/>
      <c r="D8" s="357"/>
      <c r="E8" s="358"/>
      <c r="F8" s="439"/>
    </row>
    <row r="9" spans="1:9" ht="27.95" customHeight="1">
      <c r="A9" s="369" t="s">
        <v>239</v>
      </c>
      <c r="B9" s="370"/>
      <c r="C9" s="370"/>
      <c r="D9" s="370"/>
      <c r="E9" s="370"/>
      <c r="F9" s="371"/>
    </row>
    <row r="10" spans="1:9" ht="17.100000000000001" customHeight="1">
      <c r="A10" s="380" t="s">
        <v>313</v>
      </c>
      <c r="B10" s="154" t="s">
        <v>16</v>
      </c>
      <c r="C10" s="154" t="s">
        <v>17</v>
      </c>
      <c r="D10" s="366" t="s">
        <v>240</v>
      </c>
      <c r="E10" s="154" t="s">
        <v>16</v>
      </c>
      <c r="F10" s="155" t="s">
        <v>17</v>
      </c>
    </row>
    <row r="11" spans="1:9" ht="20.100000000000001" customHeight="1">
      <c r="A11" s="381"/>
      <c r="B11" s="150" t="s">
        <v>20</v>
      </c>
      <c r="C11" s="93">
        <v>5</v>
      </c>
      <c r="D11" s="367"/>
      <c r="E11" s="150" t="s">
        <v>278</v>
      </c>
      <c r="F11" s="94">
        <v>0.05</v>
      </c>
    </row>
    <row r="12" spans="1:9" ht="18" customHeight="1">
      <c r="A12" s="381"/>
      <c r="B12" s="150" t="s">
        <v>396</v>
      </c>
      <c r="C12" s="93">
        <v>7</v>
      </c>
      <c r="D12" s="367"/>
      <c r="E12" s="150" t="s">
        <v>328</v>
      </c>
      <c r="F12" s="94">
        <v>0.09</v>
      </c>
    </row>
    <row r="13" spans="1:9" ht="17.100000000000001" customHeight="1">
      <c r="A13" s="382"/>
      <c r="B13" s="151" t="s">
        <v>97</v>
      </c>
      <c r="C13" s="102">
        <v>4</v>
      </c>
      <c r="D13" s="368"/>
      <c r="E13" s="151" t="s">
        <v>356</v>
      </c>
      <c r="F13" s="103">
        <v>0.02</v>
      </c>
    </row>
    <row r="14" spans="1:9" ht="27.95" customHeight="1">
      <c r="A14" s="369" t="s">
        <v>21</v>
      </c>
      <c r="B14" s="370"/>
      <c r="C14" s="370"/>
      <c r="D14" s="370"/>
      <c r="E14" s="370"/>
      <c r="F14" s="371"/>
    </row>
    <row r="15" spans="1:9" ht="18.95" customHeight="1">
      <c r="A15" s="104"/>
      <c r="B15" s="154" t="s">
        <v>22</v>
      </c>
      <c r="C15" s="154" t="s">
        <v>23</v>
      </c>
      <c r="D15" s="154" t="s">
        <v>24</v>
      </c>
      <c r="E15" s="403" t="s">
        <v>165</v>
      </c>
      <c r="F15" s="404"/>
    </row>
    <row r="16" spans="1:9" ht="18.95" customHeight="1">
      <c r="A16" s="375" t="s">
        <v>25</v>
      </c>
      <c r="B16" s="96"/>
      <c r="C16" s="96"/>
      <c r="D16" s="150"/>
      <c r="E16" s="362"/>
      <c r="F16" s="363"/>
    </row>
    <row r="17" spans="1:6">
      <c r="A17" s="375"/>
      <c r="B17" s="96"/>
      <c r="C17" s="150"/>
      <c r="D17" s="150"/>
      <c r="E17" s="362"/>
      <c r="F17" s="363"/>
    </row>
    <row r="18" spans="1:6">
      <c r="A18" s="375"/>
      <c r="B18" s="96"/>
      <c r="C18" s="96"/>
      <c r="D18" s="150"/>
      <c r="E18" s="362"/>
      <c r="F18" s="363"/>
    </row>
    <row r="19" spans="1:6">
      <c r="A19" s="375"/>
      <c r="B19" s="96"/>
      <c r="C19" s="150"/>
      <c r="D19" s="150"/>
      <c r="E19" s="362"/>
      <c r="F19" s="363"/>
    </row>
    <row r="20" spans="1:6">
      <c r="A20" s="375"/>
      <c r="B20" s="96"/>
      <c r="C20" s="150"/>
      <c r="D20" s="150"/>
      <c r="E20" s="362"/>
      <c r="F20" s="363"/>
    </row>
    <row r="21" spans="1:6">
      <c r="A21" s="375"/>
      <c r="B21" s="96"/>
      <c r="C21" s="150"/>
      <c r="D21" s="150"/>
      <c r="E21" s="362"/>
      <c r="F21" s="363"/>
    </row>
    <row r="22" spans="1:6" ht="18" thickBot="1">
      <c r="A22" s="377"/>
      <c r="B22" s="117"/>
      <c r="C22" s="151"/>
      <c r="D22" s="151"/>
      <c r="E22" s="427"/>
      <c r="F22" s="428"/>
    </row>
    <row r="23" spans="1:6" ht="18" thickTop="1">
      <c r="A23" s="374" t="s">
        <v>26</v>
      </c>
      <c r="B23" s="129"/>
      <c r="C23" s="129"/>
      <c r="D23" s="152"/>
      <c r="E23" s="429"/>
      <c r="F23" s="430"/>
    </row>
    <row r="24" spans="1:6">
      <c r="A24" s="375"/>
      <c r="B24" s="96"/>
      <c r="C24" s="150"/>
      <c r="D24" s="150"/>
      <c r="E24" s="362"/>
      <c r="F24" s="363"/>
    </row>
    <row r="25" spans="1:6">
      <c r="A25" s="375"/>
      <c r="B25" s="96"/>
      <c r="C25" s="150"/>
      <c r="D25" s="150"/>
      <c r="E25" s="362"/>
      <c r="F25" s="363"/>
    </row>
    <row r="26" spans="1:6">
      <c r="A26" s="375"/>
      <c r="B26" s="96"/>
      <c r="C26" s="150"/>
      <c r="D26" s="150"/>
      <c r="E26" s="362"/>
      <c r="F26" s="363"/>
    </row>
    <row r="27" spans="1:6">
      <c r="A27" s="375"/>
      <c r="B27" s="96"/>
      <c r="C27" s="98"/>
      <c r="D27" s="150"/>
      <c r="E27" s="362"/>
      <c r="F27" s="363"/>
    </row>
    <row r="28" spans="1:6">
      <c r="A28" s="375"/>
      <c r="B28" s="96"/>
      <c r="C28" s="150"/>
      <c r="D28" s="150"/>
      <c r="E28" s="362"/>
      <c r="F28" s="363"/>
    </row>
    <row r="29" spans="1:6">
      <c r="A29" s="375"/>
      <c r="B29" s="96"/>
      <c r="C29" s="96"/>
      <c r="D29" s="150"/>
      <c r="E29" s="362"/>
      <c r="F29" s="363"/>
    </row>
    <row r="30" spans="1:6">
      <c r="A30" s="375"/>
      <c r="B30" s="96"/>
      <c r="C30" s="150"/>
      <c r="D30" s="150"/>
      <c r="E30" s="362"/>
      <c r="F30" s="363"/>
    </row>
    <row r="31" spans="1:6">
      <c r="A31" s="375"/>
      <c r="B31" s="96"/>
      <c r="C31" s="150"/>
      <c r="D31" s="150"/>
      <c r="E31" s="362"/>
      <c r="F31" s="363"/>
    </row>
    <row r="32" spans="1:6">
      <c r="A32" s="375"/>
      <c r="B32" s="96"/>
      <c r="C32" s="150"/>
      <c r="D32" s="150"/>
      <c r="E32" s="362"/>
      <c r="F32" s="363"/>
    </row>
    <row r="33" spans="1:6">
      <c r="A33" s="375"/>
      <c r="B33" s="96"/>
      <c r="C33" s="150"/>
      <c r="D33" s="150"/>
      <c r="E33" s="362"/>
      <c r="F33" s="363"/>
    </row>
    <row r="34" spans="1:6">
      <c r="A34" s="375"/>
      <c r="B34" s="96"/>
      <c r="C34" s="150"/>
      <c r="D34" s="150"/>
      <c r="E34" s="362"/>
      <c r="F34" s="363"/>
    </row>
    <row r="35" spans="1:6">
      <c r="A35" s="376"/>
      <c r="B35" s="99"/>
      <c r="C35" s="156"/>
      <c r="D35" s="156"/>
      <c r="E35" s="372"/>
      <c r="F35" s="373"/>
    </row>
    <row r="36" spans="1:6">
      <c r="A36" s="369" t="s">
        <v>27</v>
      </c>
      <c r="B36" s="370"/>
      <c r="C36" s="370"/>
      <c r="D36" s="370"/>
      <c r="E36" s="370"/>
      <c r="F36" s="371"/>
    </row>
    <row r="37" spans="1:6">
      <c r="A37" s="400" t="s">
        <v>28</v>
      </c>
      <c r="B37" s="401"/>
      <c r="C37" s="401"/>
      <c r="D37" s="389" t="s">
        <v>29</v>
      </c>
      <c r="E37" s="431" t="s">
        <v>30</v>
      </c>
      <c r="F37" s="432"/>
    </row>
    <row r="38" spans="1:6" ht="17.25" customHeight="1">
      <c r="A38" s="375"/>
      <c r="B38" s="220"/>
      <c r="C38" s="222"/>
      <c r="D38" s="390"/>
      <c r="E38" s="425" t="s">
        <v>398</v>
      </c>
      <c r="F38" s="426"/>
    </row>
    <row r="39" spans="1:6" ht="17.25" customHeight="1">
      <c r="A39" s="375"/>
      <c r="B39" s="364"/>
      <c r="C39" s="364"/>
      <c r="D39" s="390"/>
      <c r="E39" s="425" t="s">
        <v>399</v>
      </c>
      <c r="F39" s="426"/>
    </row>
    <row r="40" spans="1:6" ht="18" customHeight="1">
      <c r="A40" s="375"/>
      <c r="B40" s="364"/>
      <c r="C40" s="364"/>
      <c r="D40" s="390"/>
      <c r="E40" s="425" t="s">
        <v>400</v>
      </c>
      <c r="F40" s="426"/>
    </row>
    <row r="41" spans="1:6" ht="17.25" customHeight="1">
      <c r="A41" s="375"/>
      <c r="B41" s="223"/>
      <c r="C41" s="224"/>
      <c r="D41" s="390"/>
      <c r="E41" s="423" t="s">
        <v>431</v>
      </c>
      <c r="F41" s="424"/>
    </row>
    <row r="42" spans="1:6" ht="17.25" customHeight="1">
      <c r="A42" s="375"/>
      <c r="B42" s="365"/>
      <c r="C42" s="422"/>
      <c r="D42" s="390"/>
      <c r="E42" s="417" t="s">
        <v>432</v>
      </c>
      <c r="F42" s="418"/>
    </row>
    <row r="43" spans="1:6" ht="18" customHeight="1">
      <c r="A43" s="375"/>
      <c r="B43" s="416"/>
      <c r="C43" s="416"/>
      <c r="D43" s="390"/>
      <c r="E43" s="417"/>
      <c r="F43" s="418"/>
    </row>
    <row r="44" spans="1:6" ht="18" customHeight="1">
      <c r="A44" s="375"/>
      <c r="B44" s="422"/>
      <c r="C44" s="422"/>
      <c r="D44" s="390"/>
      <c r="E44" s="417" t="s">
        <v>434</v>
      </c>
      <c r="F44" s="418"/>
    </row>
    <row r="45" spans="1:6">
      <c r="A45" s="377"/>
      <c r="B45" s="421"/>
      <c r="C45" s="421"/>
      <c r="D45" s="391"/>
      <c r="E45" s="419" t="s">
        <v>362</v>
      </c>
      <c r="F45" s="420"/>
    </row>
    <row r="46" spans="1:6">
      <c r="A46" s="369" t="s">
        <v>33</v>
      </c>
      <c r="B46" s="370"/>
      <c r="C46" s="370"/>
      <c r="D46" s="370"/>
      <c r="E46" s="370"/>
      <c r="F46" s="371"/>
    </row>
    <row r="47" spans="1:6">
      <c r="A47" s="400" t="s">
        <v>28</v>
      </c>
      <c r="B47" s="401"/>
      <c r="C47" s="401"/>
      <c r="D47" s="389" t="s">
        <v>34</v>
      </c>
      <c r="E47" s="401"/>
      <c r="F47" s="413"/>
    </row>
    <row r="48" spans="1:6">
      <c r="A48" s="375"/>
      <c r="B48" s="364"/>
      <c r="C48" s="364"/>
      <c r="D48" s="390"/>
      <c r="E48" s="414"/>
      <c r="F48" s="415"/>
    </row>
    <row r="49" spans="1:6">
      <c r="A49" s="375"/>
      <c r="B49" s="364"/>
      <c r="C49" s="364"/>
      <c r="D49" s="390"/>
      <c r="E49" s="397"/>
      <c r="F49" s="396"/>
    </row>
    <row r="50" spans="1:6">
      <c r="A50" s="375"/>
      <c r="B50" s="364"/>
      <c r="C50" s="364"/>
      <c r="D50" s="390"/>
      <c r="E50" s="397"/>
      <c r="F50" s="396"/>
    </row>
    <row r="51" spans="1:6">
      <c r="A51" s="375"/>
      <c r="B51" s="364" t="s">
        <v>32</v>
      </c>
      <c r="C51" s="364"/>
      <c r="D51" s="390"/>
      <c r="E51" s="397"/>
      <c r="F51" s="396"/>
    </row>
    <row r="52" spans="1:6">
      <c r="A52" s="376"/>
      <c r="B52" s="398"/>
      <c r="C52" s="398"/>
      <c r="D52" s="402"/>
      <c r="E52" s="435"/>
      <c r="F52" s="436"/>
    </row>
    <row r="53" spans="1:6">
      <c r="A53" s="405" t="s">
        <v>35</v>
      </c>
      <c r="B53" s="406"/>
      <c r="C53" s="406"/>
      <c r="D53" s="406"/>
      <c r="E53" s="406"/>
      <c r="F53" s="407"/>
    </row>
    <row r="54" spans="1:6">
      <c r="A54" s="408" t="s">
        <v>316</v>
      </c>
      <c r="B54" s="409"/>
      <c r="C54" s="409"/>
      <c r="D54" s="410"/>
      <c r="E54" s="411">
        <f>E56+B56</f>
        <v>0</v>
      </c>
      <c r="F54" s="412"/>
    </row>
    <row r="55" spans="1:6">
      <c r="A55" s="393" t="s">
        <v>28</v>
      </c>
      <c r="B55" s="110" t="s">
        <v>37</v>
      </c>
      <c r="C55" s="110" t="s">
        <v>38</v>
      </c>
      <c r="D55" s="367" t="s">
        <v>34</v>
      </c>
      <c r="E55" s="110" t="s">
        <v>314</v>
      </c>
      <c r="F55" s="111" t="s">
        <v>315</v>
      </c>
    </row>
    <row r="56" spans="1:6">
      <c r="A56" s="393"/>
      <c r="B56" s="148"/>
      <c r="C56" s="149"/>
      <c r="D56" s="367"/>
      <c r="E56" s="145"/>
      <c r="F56" s="144"/>
    </row>
    <row r="57" spans="1:6">
      <c r="A57" s="393"/>
      <c r="B57" s="112"/>
      <c r="C57" s="112"/>
      <c r="D57" s="367"/>
      <c r="E57" s="112"/>
      <c r="F57" s="114"/>
    </row>
    <row r="58" spans="1:6">
      <c r="A58" s="394"/>
      <c r="B58" s="115"/>
      <c r="C58" s="115"/>
      <c r="D58" s="392"/>
      <c r="E58" s="115"/>
      <c r="F58" s="116"/>
    </row>
    <row r="59" spans="1:6">
      <c r="A59" s="75"/>
    </row>
    <row r="60" spans="1:6">
      <c r="A60" s="75"/>
    </row>
    <row r="61" spans="1:6">
      <c r="A61" s="75"/>
    </row>
    <row r="62" spans="1:6">
      <c r="A62" s="75"/>
    </row>
    <row r="63" spans="1:6">
      <c r="A63" s="75"/>
    </row>
    <row r="64" spans="1:6">
      <c r="A64" s="75"/>
    </row>
    <row r="65" spans="1:1">
      <c r="A65" s="75"/>
    </row>
    <row r="66" spans="1:1">
      <c r="A66" s="75"/>
    </row>
    <row r="67" spans="1:1">
      <c r="A67" s="75"/>
    </row>
    <row r="68" spans="1:1">
      <c r="A68" s="75"/>
    </row>
    <row r="69" spans="1:1">
      <c r="A69" s="75"/>
    </row>
    <row r="70" spans="1:1">
      <c r="A70" s="75"/>
    </row>
    <row r="71" spans="1:1">
      <c r="A71" s="75"/>
    </row>
    <row r="72" spans="1:1">
      <c r="A72" s="75"/>
    </row>
    <row r="73" spans="1:1">
      <c r="A73" s="75"/>
    </row>
    <row r="74" spans="1:1">
      <c r="A74" s="75"/>
    </row>
    <row r="75" spans="1:1">
      <c r="A75" s="75"/>
    </row>
    <row r="76" spans="1:1">
      <c r="A76" s="75"/>
    </row>
    <row r="77" spans="1:1">
      <c r="A77" s="75"/>
    </row>
    <row r="78" spans="1:1">
      <c r="A78" s="75"/>
    </row>
    <row r="79" spans="1:1">
      <c r="A79" s="75"/>
    </row>
    <row r="80" spans="1:1">
      <c r="A80" s="75"/>
    </row>
    <row r="81" spans="1:1">
      <c r="A81" s="75"/>
    </row>
    <row r="82" spans="1:1">
      <c r="A82" s="75"/>
    </row>
    <row r="83" spans="1:1">
      <c r="A83" s="75"/>
    </row>
    <row r="84" spans="1:1">
      <c r="A84" s="75"/>
    </row>
    <row r="85" spans="1:1">
      <c r="A85" s="75"/>
    </row>
    <row r="86" spans="1:1">
      <c r="A86" s="75"/>
    </row>
    <row r="87" spans="1:1">
      <c r="A87" s="75"/>
    </row>
    <row r="88" spans="1:1">
      <c r="A88" s="75"/>
    </row>
    <row r="89" spans="1:1">
      <c r="A89" s="75"/>
    </row>
    <row r="90" spans="1:1">
      <c r="A90" s="75"/>
    </row>
    <row r="91" spans="1:1">
      <c r="A91" s="75"/>
    </row>
    <row r="92" spans="1:1">
      <c r="A92" s="75"/>
    </row>
    <row r="93" spans="1:1">
      <c r="A93" s="75"/>
    </row>
    <row r="94" spans="1:1">
      <c r="A94" s="75"/>
    </row>
    <row r="95" spans="1:1">
      <c r="A95" s="75"/>
    </row>
    <row r="96" spans="1:1">
      <c r="A96" s="75"/>
    </row>
    <row r="97" spans="1:1">
      <c r="A97" s="75"/>
    </row>
    <row r="98" spans="1:1">
      <c r="A98" s="75"/>
    </row>
    <row r="99" spans="1:1">
      <c r="A99" s="75"/>
    </row>
    <row r="100" spans="1:1">
      <c r="A100" s="75"/>
    </row>
    <row r="101" spans="1:1">
      <c r="A101" s="75"/>
    </row>
    <row r="102" spans="1:1">
      <c r="A102" s="75"/>
    </row>
    <row r="103" spans="1:1">
      <c r="A103" s="75"/>
    </row>
    <row r="104" spans="1:1">
      <c r="A104" s="75"/>
    </row>
    <row r="105" spans="1:1">
      <c r="A105" s="75"/>
    </row>
    <row r="106" spans="1:1">
      <c r="A106" s="75"/>
    </row>
    <row r="107" spans="1:1">
      <c r="A107" s="75"/>
    </row>
    <row r="108" spans="1:1">
      <c r="A108" s="75"/>
    </row>
    <row r="109" spans="1:1">
      <c r="A109" s="75"/>
    </row>
    <row r="110" spans="1:1">
      <c r="A110" s="75"/>
    </row>
    <row r="111" spans="1:1">
      <c r="A111" s="75"/>
    </row>
    <row r="112" spans="1:1">
      <c r="A112" s="75"/>
    </row>
    <row r="113" spans="1:1">
      <c r="A113" s="75"/>
    </row>
    <row r="114" spans="1:1">
      <c r="A114" s="75"/>
    </row>
    <row r="115" spans="1:1">
      <c r="A115" s="75"/>
    </row>
    <row r="116" spans="1:1">
      <c r="A116" s="75"/>
    </row>
    <row r="117" spans="1:1">
      <c r="A117" s="75"/>
    </row>
    <row r="118" spans="1:1">
      <c r="A118" s="75"/>
    </row>
    <row r="119" spans="1:1">
      <c r="A119" s="75"/>
    </row>
    <row r="120" spans="1:1">
      <c r="A120" s="75"/>
    </row>
    <row r="121" spans="1:1">
      <c r="A121" s="75"/>
    </row>
    <row r="122" spans="1:1">
      <c r="A122" s="75"/>
    </row>
    <row r="123" spans="1:1">
      <c r="A123" s="75"/>
    </row>
    <row r="124" spans="1:1">
      <c r="A124" s="75"/>
    </row>
    <row r="125" spans="1:1">
      <c r="A125" s="75"/>
    </row>
    <row r="126" spans="1:1">
      <c r="A126" s="75"/>
    </row>
    <row r="127" spans="1:1">
      <c r="A127" s="75"/>
    </row>
    <row r="128" spans="1:1">
      <c r="A128" s="75"/>
    </row>
    <row r="129" spans="1:1">
      <c r="A129" s="75"/>
    </row>
    <row r="130" spans="1:1">
      <c r="A130" s="75"/>
    </row>
    <row r="131" spans="1:1">
      <c r="A131" s="75"/>
    </row>
    <row r="132" spans="1:1">
      <c r="A132" s="75"/>
    </row>
    <row r="133" spans="1:1">
      <c r="A133" s="75"/>
    </row>
    <row r="134" spans="1:1">
      <c r="A134" s="75"/>
    </row>
    <row r="135" spans="1:1">
      <c r="A135" s="75"/>
    </row>
    <row r="136" spans="1:1">
      <c r="A136" s="75"/>
    </row>
    <row r="137" spans="1:1">
      <c r="A137" s="75"/>
    </row>
    <row r="138" spans="1:1">
      <c r="A138" s="75"/>
    </row>
    <row r="139" spans="1:1">
      <c r="A139" s="75"/>
    </row>
    <row r="140" spans="1:1">
      <c r="A140" s="75"/>
    </row>
    <row r="141" spans="1:1">
      <c r="A141" s="75"/>
    </row>
    <row r="142" spans="1:1">
      <c r="A142" s="75"/>
    </row>
    <row r="143" spans="1:1">
      <c r="A143" s="75"/>
    </row>
    <row r="144" spans="1:1">
      <c r="A144" s="75"/>
    </row>
    <row r="145" spans="1:1">
      <c r="A145" s="75"/>
    </row>
    <row r="146" spans="1:1">
      <c r="A146" s="75"/>
    </row>
    <row r="147" spans="1:1">
      <c r="A147" s="75"/>
    </row>
    <row r="148" spans="1:1">
      <c r="A148" s="75"/>
    </row>
    <row r="149" spans="1:1">
      <c r="A149" s="75"/>
    </row>
    <row r="150" spans="1:1">
      <c r="A150" s="75"/>
    </row>
    <row r="151" spans="1:1">
      <c r="A151" s="75"/>
    </row>
    <row r="152" spans="1:1">
      <c r="A152" s="75"/>
    </row>
    <row r="153" spans="1:1">
      <c r="A153" s="75"/>
    </row>
    <row r="154" spans="1:1">
      <c r="A154" s="75"/>
    </row>
    <row r="155" spans="1:1">
      <c r="A155" s="75"/>
    </row>
    <row r="156" spans="1:1">
      <c r="A156" s="75"/>
    </row>
    <row r="157" spans="1:1">
      <c r="A157" s="75"/>
    </row>
    <row r="158" spans="1:1">
      <c r="A158" s="75"/>
    </row>
    <row r="159" spans="1:1">
      <c r="A159" s="75"/>
    </row>
    <row r="160" spans="1:1">
      <c r="A160" s="75"/>
    </row>
    <row r="161" spans="1:1">
      <c r="A161" s="75"/>
    </row>
    <row r="162" spans="1:1">
      <c r="A162" s="75"/>
    </row>
    <row r="163" spans="1:1">
      <c r="A163" s="75"/>
    </row>
    <row r="164" spans="1:1">
      <c r="A164" s="75"/>
    </row>
    <row r="165" spans="1:1">
      <c r="A165" s="75"/>
    </row>
    <row r="166" spans="1:1">
      <c r="A166" s="75"/>
    </row>
    <row r="167" spans="1:1">
      <c r="A167" s="75"/>
    </row>
    <row r="168" spans="1:1">
      <c r="A168" s="75"/>
    </row>
    <row r="169" spans="1:1">
      <c r="A169" s="75"/>
    </row>
    <row r="170" spans="1:1">
      <c r="A170" s="75"/>
    </row>
    <row r="171" spans="1:1">
      <c r="A171" s="75"/>
    </row>
    <row r="172" spans="1:1">
      <c r="A172" s="75"/>
    </row>
    <row r="173" spans="1:1">
      <c r="A173" s="75"/>
    </row>
  </sheetData>
  <mergeCells count="81">
    <mergeCell ref="E51:F51"/>
    <mergeCell ref="A53:F53"/>
    <mergeCell ref="A54:D54"/>
    <mergeCell ref="E54:F54"/>
    <mergeCell ref="A55:A58"/>
    <mergeCell ref="D55:D58"/>
    <mergeCell ref="B52:C52"/>
    <mergeCell ref="E52:F52"/>
    <mergeCell ref="B45:C45"/>
    <mergeCell ref="E45:F45"/>
    <mergeCell ref="A46:F46"/>
    <mergeCell ref="A47:A52"/>
    <mergeCell ref="B47:C47"/>
    <mergeCell ref="D47:D52"/>
    <mergeCell ref="E47:F47"/>
    <mergeCell ref="B48:C48"/>
    <mergeCell ref="E48:F48"/>
    <mergeCell ref="B49:C49"/>
    <mergeCell ref="E49:F49"/>
    <mergeCell ref="B50:C50"/>
    <mergeCell ref="E50:F50"/>
    <mergeCell ref="B51:C51"/>
    <mergeCell ref="B42:C42"/>
    <mergeCell ref="E42:F42"/>
    <mergeCell ref="B43:C43"/>
    <mergeCell ref="E43:F43"/>
    <mergeCell ref="B44:C44"/>
    <mergeCell ref="E44:F44"/>
    <mergeCell ref="E38:F38"/>
    <mergeCell ref="B39:C39"/>
    <mergeCell ref="E39:F39"/>
    <mergeCell ref="B40:C40"/>
    <mergeCell ref="E40:F40"/>
    <mergeCell ref="B41:C41"/>
    <mergeCell ref="E41:F41"/>
    <mergeCell ref="E32:F32"/>
    <mergeCell ref="E33:F33"/>
    <mergeCell ref="E34:F34"/>
    <mergeCell ref="E35:F35"/>
    <mergeCell ref="A36:F36"/>
    <mergeCell ref="A37:A45"/>
    <mergeCell ref="B37:C37"/>
    <mergeCell ref="D37:D45"/>
    <mergeCell ref="E37:F37"/>
    <mergeCell ref="B38:C38"/>
    <mergeCell ref="A23:A35"/>
    <mergeCell ref="E23:F23"/>
    <mergeCell ref="E24:F24"/>
    <mergeCell ref="E25:F25"/>
    <mergeCell ref="E31:F31"/>
    <mergeCell ref="A14:F14"/>
    <mergeCell ref="E15:F15"/>
    <mergeCell ref="A16:A22"/>
    <mergeCell ref="E16:F16"/>
    <mergeCell ref="E17:F17"/>
    <mergeCell ref="E18:F18"/>
    <mergeCell ref="E19:F19"/>
    <mergeCell ref="E20:F20"/>
    <mergeCell ref="E21:F21"/>
    <mergeCell ref="E22:F22"/>
    <mergeCell ref="E26:F26"/>
    <mergeCell ref="E27:F27"/>
    <mergeCell ref="E28:F28"/>
    <mergeCell ref="E29:F29"/>
    <mergeCell ref="E30:F30"/>
    <mergeCell ref="A10:A13"/>
    <mergeCell ref="D10:D13"/>
    <mergeCell ref="A1:F1"/>
    <mergeCell ref="B2:C2"/>
    <mergeCell ref="E2:F2"/>
    <mergeCell ref="A3:C3"/>
    <mergeCell ref="B4:C4"/>
    <mergeCell ref="D4:D5"/>
    <mergeCell ref="E4:E5"/>
    <mergeCell ref="F4:F5"/>
    <mergeCell ref="B5:C5"/>
    <mergeCell ref="B6:C6"/>
    <mergeCell ref="D6:E8"/>
    <mergeCell ref="F6:F8"/>
    <mergeCell ref="B8:C8"/>
    <mergeCell ref="A9:F9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84"/>
  <sheetViews>
    <sheetView workbookViewId="0">
      <selection activeCell="E19" sqref="E19:F19"/>
    </sheetView>
  </sheetViews>
  <sheetFormatPr defaultColWidth="11.5546875" defaultRowHeight="17.25"/>
  <cols>
    <col min="1" max="1" width="11.5546875" style="92"/>
    <col min="2" max="2" width="22.109375" style="75" customWidth="1"/>
    <col min="3" max="3" width="23.33203125" style="75" customWidth="1"/>
    <col min="4" max="4" width="17.33203125" style="75" customWidth="1"/>
    <col min="5" max="5" width="27.21875" style="75" customWidth="1"/>
    <col min="6" max="6" width="45" style="91" customWidth="1"/>
    <col min="7" max="16384" width="11.5546875" style="75"/>
  </cols>
  <sheetData>
    <row r="1" spans="1:9" s="89" customFormat="1" ht="36" customHeight="1">
      <c r="A1" s="335" t="s">
        <v>0</v>
      </c>
      <c r="B1" s="336"/>
      <c r="C1" s="336"/>
      <c r="D1" s="336"/>
      <c r="E1" s="336"/>
      <c r="F1" s="337"/>
      <c r="G1" s="75"/>
      <c r="H1" s="75"/>
      <c r="I1" s="75"/>
    </row>
    <row r="2" spans="1:9" s="91" customFormat="1" ht="47.25" customHeight="1">
      <c r="A2" s="119" t="s">
        <v>1</v>
      </c>
      <c r="B2" s="338" t="s">
        <v>425</v>
      </c>
      <c r="C2" s="339"/>
      <c r="D2" s="120" t="s">
        <v>2</v>
      </c>
      <c r="E2" s="347" t="s">
        <v>216</v>
      </c>
      <c r="F2" s="348"/>
    </row>
    <row r="3" spans="1:9" ht="24" customHeight="1">
      <c r="A3" s="340" t="s">
        <v>4</v>
      </c>
      <c r="B3" s="341"/>
      <c r="C3" s="342"/>
      <c r="D3" s="158" t="s">
        <v>217</v>
      </c>
      <c r="E3" s="159" t="s">
        <v>218</v>
      </c>
      <c r="F3" s="123" t="s">
        <v>219</v>
      </c>
    </row>
    <row r="4" spans="1:9" ht="21.75" customHeight="1">
      <c r="A4" s="153" t="s">
        <v>9</v>
      </c>
      <c r="B4" s="343">
        <v>468500</v>
      </c>
      <c r="C4" s="344"/>
      <c r="D4" s="333">
        <v>10</v>
      </c>
      <c r="E4" s="351">
        <v>27</v>
      </c>
      <c r="F4" s="349">
        <v>40592</v>
      </c>
    </row>
    <row r="5" spans="1:9" ht="23.1" customHeight="1">
      <c r="A5" s="153" t="s">
        <v>10</v>
      </c>
      <c r="B5" s="345">
        <f>B6-B4</f>
        <v>541200</v>
      </c>
      <c r="C5" s="346"/>
      <c r="D5" s="334"/>
      <c r="E5" s="352"/>
      <c r="F5" s="350"/>
    </row>
    <row r="6" spans="1:9">
      <c r="A6" s="124" t="s">
        <v>11</v>
      </c>
      <c r="B6" s="331">
        <v>1009700</v>
      </c>
      <c r="C6" s="332"/>
      <c r="D6" s="353" t="s">
        <v>220</v>
      </c>
      <c r="E6" s="354"/>
      <c r="F6" s="437" t="s">
        <v>430</v>
      </c>
    </row>
    <row r="7" spans="1:9">
      <c r="A7" s="125" t="s">
        <v>12</v>
      </c>
      <c r="B7" s="157">
        <f>B6+'7.24'!B7</f>
        <v>35932500</v>
      </c>
      <c r="C7" s="127">
        <f>B7/B8</f>
        <v>0.71865000000000001</v>
      </c>
      <c r="D7" s="355"/>
      <c r="E7" s="356"/>
      <c r="F7" s="438"/>
    </row>
    <row r="8" spans="1:9">
      <c r="A8" s="128" t="s">
        <v>13</v>
      </c>
      <c r="B8" s="378">
        <v>50000000</v>
      </c>
      <c r="C8" s="379"/>
      <c r="D8" s="357"/>
      <c r="E8" s="358"/>
      <c r="F8" s="439"/>
    </row>
    <row r="9" spans="1:9" ht="27.95" customHeight="1">
      <c r="A9" s="369" t="s">
        <v>239</v>
      </c>
      <c r="B9" s="370"/>
      <c r="C9" s="370"/>
      <c r="D9" s="370"/>
      <c r="E9" s="370"/>
      <c r="F9" s="371"/>
    </row>
    <row r="10" spans="1:9" ht="17.100000000000001" customHeight="1">
      <c r="A10" s="380" t="s">
        <v>313</v>
      </c>
      <c r="B10" s="154" t="s">
        <v>16</v>
      </c>
      <c r="C10" s="154" t="s">
        <v>17</v>
      </c>
      <c r="D10" s="366" t="s">
        <v>240</v>
      </c>
      <c r="E10" s="154" t="s">
        <v>16</v>
      </c>
      <c r="F10" s="155" t="s">
        <v>17</v>
      </c>
    </row>
    <row r="11" spans="1:9" ht="20.100000000000001" customHeight="1">
      <c r="A11" s="381"/>
      <c r="B11" s="150" t="s">
        <v>20</v>
      </c>
      <c r="C11" s="93">
        <v>5</v>
      </c>
      <c r="D11" s="367"/>
      <c r="E11" s="150" t="s">
        <v>298</v>
      </c>
      <c r="F11" s="94">
        <v>0.03</v>
      </c>
    </row>
    <row r="12" spans="1:9" ht="18" customHeight="1">
      <c r="A12" s="381"/>
      <c r="B12" s="150" t="s">
        <v>396</v>
      </c>
      <c r="C12" s="93">
        <v>7</v>
      </c>
      <c r="D12" s="367"/>
      <c r="E12" s="150" t="s">
        <v>328</v>
      </c>
      <c r="F12" s="94">
        <v>0.11</v>
      </c>
    </row>
    <row r="13" spans="1:9" ht="17.100000000000001" customHeight="1">
      <c r="A13" s="382"/>
      <c r="B13" s="151" t="s">
        <v>97</v>
      </c>
      <c r="C13" s="102">
        <v>4</v>
      </c>
      <c r="D13" s="368"/>
      <c r="E13" s="151" t="s">
        <v>356</v>
      </c>
      <c r="F13" s="103">
        <v>0.12</v>
      </c>
    </row>
    <row r="14" spans="1:9" ht="27.95" customHeight="1">
      <c r="A14" s="369" t="s">
        <v>21</v>
      </c>
      <c r="B14" s="370"/>
      <c r="C14" s="370"/>
      <c r="D14" s="370"/>
      <c r="E14" s="370"/>
      <c r="F14" s="371"/>
    </row>
    <row r="15" spans="1:9" ht="18.95" customHeight="1">
      <c r="A15" s="104"/>
      <c r="B15" s="154" t="s">
        <v>22</v>
      </c>
      <c r="C15" s="154" t="s">
        <v>23</v>
      </c>
      <c r="D15" s="154" t="s">
        <v>24</v>
      </c>
      <c r="E15" s="403" t="s">
        <v>165</v>
      </c>
      <c r="F15" s="404"/>
    </row>
    <row r="16" spans="1:9" ht="18.95" customHeight="1">
      <c r="A16" s="375" t="s">
        <v>25</v>
      </c>
      <c r="B16" s="96"/>
      <c r="C16" s="96"/>
      <c r="D16" s="150"/>
      <c r="E16" s="362"/>
      <c r="F16" s="363"/>
    </row>
    <row r="17" spans="1:6">
      <c r="A17" s="375"/>
      <c r="B17" s="96"/>
      <c r="C17" s="150"/>
      <c r="D17" s="150"/>
      <c r="E17" s="362"/>
      <c r="F17" s="363"/>
    </row>
    <row r="18" spans="1:6">
      <c r="A18" s="375"/>
      <c r="B18" s="96"/>
      <c r="C18" s="96"/>
      <c r="D18" s="150"/>
      <c r="E18" s="362"/>
      <c r="F18" s="363"/>
    </row>
    <row r="19" spans="1:6">
      <c r="A19" s="375"/>
      <c r="B19" s="96"/>
      <c r="C19" s="150"/>
      <c r="D19" s="150"/>
      <c r="E19" s="362"/>
      <c r="F19" s="363"/>
    </row>
    <row r="20" spans="1:6">
      <c r="A20" s="375"/>
      <c r="B20" s="96"/>
      <c r="C20" s="150"/>
      <c r="D20" s="150"/>
      <c r="E20" s="362"/>
      <c r="F20" s="363"/>
    </row>
    <row r="21" spans="1:6">
      <c r="A21" s="375"/>
      <c r="B21" s="96"/>
      <c r="C21" s="150"/>
      <c r="D21" s="150"/>
      <c r="E21" s="362"/>
      <c r="F21" s="363"/>
    </row>
    <row r="22" spans="1:6" ht="18" thickBot="1">
      <c r="A22" s="377"/>
      <c r="B22" s="117"/>
      <c r="C22" s="151"/>
      <c r="D22" s="151"/>
      <c r="E22" s="427"/>
      <c r="F22" s="428"/>
    </row>
    <row r="23" spans="1:6" ht="18" thickTop="1">
      <c r="A23" s="374" t="s">
        <v>26</v>
      </c>
      <c r="B23" s="129">
        <v>0.25</v>
      </c>
      <c r="C23" s="129" t="s">
        <v>414</v>
      </c>
      <c r="D23" s="152">
        <v>6</v>
      </c>
      <c r="E23" s="429" t="s">
        <v>419</v>
      </c>
      <c r="F23" s="430"/>
    </row>
    <row r="24" spans="1:6">
      <c r="A24" s="375"/>
      <c r="B24" s="96">
        <v>0.27083333333333331</v>
      </c>
      <c r="C24" s="150" t="s">
        <v>415</v>
      </c>
      <c r="D24" s="150">
        <v>3</v>
      </c>
      <c r="E24" s="362"/>
      <c r="F24" s="363"/>
    </row>
    <row r="25" spans="1:6">
      <c r="A25" s="375"/>
      <c r="B25" s="96">
        <v>0.3125</v>
      </c>
      <c r="C25" s="150" t="s">
        <v>416</v>
      </c>
      <c r="D25" s="150">
        <v>3</v>
      </c>
      <c r="E25" s="362"/>
      <c r="F25" s="363"/>
    </row>
    <row r="26" spans="1:6">
      <c r="A26" s="375"/>
      <c r="B26" s="96">
        <v>0.3125</v>
      </c>
      <c r="C26" s="150" t="s">
        <v>417</v>
      </c>
      <c r="D26" s="150">
        <v>2</v>
      </c>
      <c r="E26" s="362" t="s">
        <v>418</v>
      </c>
      <c r="F26" s="363"/>
    </row>
    <row r="27" spans="1:6">
      <c r="A27" s="375"/>
      <c r="B27" s="96"/>
      <c r="C27" s="98"/>
      <c r="D27" s="150"/>
      <c r="E27" s="362"/>
      <c r="F27" s="363"/>
    </row>
    <row r="28" spans="1:6">
      <c r="A28" s="375"/>
      <c r="B28" s="96"/>
      <c r="C28" s="150"/>
      <c r="D28" s="150"/>
      <c r="E28" s="362"/>
      <c r="F28" s="363"/>
    </row>
    <row r="29" spans="1:6">
      <c r="A29" s="375"/>
      <c r="B29" s="96"/>
      <c r="C29" s="96"/>
      <c r="D29" s="150"/>
      <c r="E29" s="362"/>
      <c r="F29" s="363"/>
    </row>
    <row r="30" spans="1:6">
      <c r="A30" s="375"/>
      <c r="B30" s="96"/>
      <c r="C30" s="150"/>
      <c r="D30" s="150"/>
      <c r="E30" s="362"/>
      <c r="F30" s="363"/>
    </row>
    <row r="31" spans="1:6">
      <c r="A31" s="375"/>
      <c r="B31" s="96"/>
      <c r="C31" s="150"/>
      <c r="D31" s="150"/>
      <c r="E31" s="362"/>
      <c r="F31" s="363"/>
    </row>
    <row r="32" spans="1:6">
      <c r="A32" s="375"/>
      <c r="B32" s="96"/>
      <c r="C32" s="150"/>
      <c r="D32" s="150"/>
      <c r="E32" s="362"/>
      <c r="F32" s="363"/>
    </row>
    <row r="33" spans="1:6">
      <c r="A33" s="375"/>
      <c r="B33" s="96"/>
      <c r="C33" s="150"/>
      <c r="D33" s="150"/>
      <c r="E33" s="362"/>
      <c r="F33" s="363"/>
    </row>
    <row r="34" spans="1:6">
      <c r="A34" s="375"/>
      <c r="B34" s="96"/>
      <c r="C34" s="150"/>
      <c r="D34" s="150"/>
      <c r="E34" s="362"/>
      <c r="F34" s="363"/>
    </row>
    <row r="35" spans="1:6">
      <c r="A35" s="376"/>
      <c r="B35" s="99"/>
      <c r="C35" s="156"/>
      <c r="D35" s="156"/>
      <c r="E35" s="372"/>
      <c r="F35" s="373"/>
    </row>
    <row r="36" spans="1:6" ht="22.5" customHeight="1">
      <c r="A36" s="340" t="s">
        <v>401</v>
      </c>
      <c r="B36" s="341"/>
      <c r="C36" s="341"/>
      <c r="D36" s="341"/>
      <c r="E36" s="341"/>
      <c r="F36" s="443"/>
    </row>
    <row r="37" spans="1:6">
      <c r="A37" s="444" t="s">
        <v>407</v>
      </c>
      <c r="B37" s="445"/>
      <c r="C37" s="445"/>
      <c r="D37" s="445"/>
      <c r="E37" s="446" t="s">
        <v>408</v>
      </c>
      <c r="F37" s="447"/>
    </row>
    <row r="38" spans="1:6">
      <c r="A38" s="450" t="s">
        <v>405</v>
      </c>
      <c r="B38" s="451"/>
      <c r="C38" s="452" t="s">
        <v>411</v>
      </c>
      <c r="D38" s="452"/>
      <c r="E38" s="172" t="s">
        <v>405</v>
      </c>
      <c r="F38" s="170" t="s">
        <v>406</v>
      </c>
    </row>
    <row r="39" spans="1:6">
      <c r="A39" s="448" t="s">
        <v>402</v>
      </c>
      <c r="B39" s="448"/>
      <c r="C39" s="449" t="s">
        <v>412</v>
      </c>
      <c r="D39" s="449"/>
      <c r="E39" s="173" t="s">
        <v>402</v>
      </c>
      <c r="F39" s="178" t="s">
        <v>433</v>
      </c>
    </row>
    <row r="40" spans="1:6">
      <c r="A40" s="448" t="s">
        <v>409</v>
      </c>
      <c r="B40" s="448"/>
      <c r="C40" s="449" t="s">
        <v>413</v>
      </c>
      <c r="D40" s="449"/>
      <c r="E40" s="173" t="s">
        <v>403</v>
      </c>
      <c r="F40" s="178"/>
    </row>
    <row r="41" spans="1:6">
      <c r="A41" s="448"/>
      <c r="B41" s="448"/>
      <c r="C41" s="449"/>
      <c r="D41" s="449"/>
      <c r="E41" s="173" t="s">
        <v>404</v>
      </c>
      <c r="F41" s="178" t="s">
        <v>410</v>
      </c>
    </row>
    <row r="42" spans="1:6">
      <c r="A42" s="440" t="s">
        <v>27</v>
      </c>
      <c r="B42" s="441"/>
      <c r="C42" s="441"/>
      <c r="D42" s="441"/>
      <c r="E42" s="441"/>
      <c r="F42" s="442"/>
    </row>
    <row r="43" spans="1:6">
      <c r="A43" s="400" t="s">
        <v>28</v>
      </c>
      <c r="B43" s="401"/>
      <c r="C43" s="401"/>
      <c r="D43" s="389" t="s">
        <v>29</v>
      </c>
      <c r="E43" s="431" t="s">
        <v>30</v>
      </c>
      <c r="F43" s="432"/>
    </row>
    <row r="44" spans="1:6" ht="17.25" customHeight="1">
      <c r="A44" s="375"/>
      <c r="B44" s="220"/>
      <c r="C44" s="222"/>
      <c r="D44" s="390"/>
      <c r="E44" s="425" t="s">
        <v>420</v>
      </c>
      <c r="F44" s="426"/>
    </row>
    <row r="45" spans="1:6" ht="17.25" customHeight="1">
      <c r="A45" s="375"/>
      <c r="B45" s="364"/>
      <c r="C45" s="364"/>
      <c r="D45" s="390"/>
      <c r="E45" s="425" t="s">
        <v>421</v>
      </c>
      <c r="F45" s="426"/>
    </row>
    <row r="46" spans="1:6" ht="18" customHeight="1">
      <c r="A46" s="375"/>
      <c r="B46" s="364"/>
      <c r="C46" s="364"/>
      <c r="D46" s="390"/>
      <c r="E46" s="425" t="s">
        <v>422</v>
      </c>
      <c r="F46" s="426"/>
    </row>
    <row r="47" spans="1:6" ht="17.25" customHeight="1">
      <c r="A47" s="375"/>
      <c r="B47" s="223"/>
      <c r="C47" s="224"/>
      <c r="D47" s="390"/>
      <c r="E47" s="433" t="s">
        <v>429</v>
      </c>
      <c r="F47" s="434"/>
    </row>
    <row r="48" spans="1:6" ht="17.25" customHeight="1">
      <c r="A48" s="375"/>
      <c r="B48" s="365"/>
      <c r="C48" s="422"/>
      <c r="D48" s="390"/>
      <c r="E48" s="453"/>
      <c r="F48" s="454"/>
    </row>
    <row r="49" spans="1:6" ht="18" customHeight="1">
      <c r="A49" s="375"/>
      <c r="B49" s="416"/>
      <c r="C49" s="416"/>
      <c r="D49" s="390"/>
      <c r="E49" s="417" t="s">
        <v>423</v>
      </c>
      <c r="F49" s="418"/>
    </row>
    <row r="50" spans="1:6" ht="18" customHeight="1">
      <c r="A50" s="375"/>
      <c r="B50" s="422"/>
      <c r="C50" s="422"/>
      <c r="D50" s="390"/>
      <c r="E50" s="417" t="s">
        <v>424</v>
      </c>
      <c r="F50" s="418"/>
    </row>
    <row r="51" spans="1:6" ht="18" customHeight="1">
      <c r="A51" s="377"/>
      <c r="B51" s="422"/>
      <c r="C51" s="422"/>
      <c r="D51" s="391"/>
      <c r="E51" s="419"/>
      <c r="F51" s="420"/>
    </row>
    <row r="52" spans="1:6" ht="18" customHeight="1">
      <c r="A52" s="377"/>
      <c r="B52" s="422"/>
      <c r="C52" s="422"/>
      <c r="D52" s="391"/>
      <c r="E52" s="419" t="s">
        <v>427</v>
      </c>
      <c r="F52" s="420"/>
    </row>
    <row r="53" spans="1:6">
      <c r="A53" s="377"/>
      <c r="B53" s="421"/>
      <c r="C53" s="421"/>
      <c r="D53" s="391"/>
      <c r="E53" s="419" t="s">
        <v>428</v>
      </c>
      <c r="F53" s="420"/>
    </row>
    <row r="54" spans="1:6">
      <c r="A54" s="369" t="s">
        <v>33</v>
      </c>
      <c r="B54" s="370"/>
      <c r="C54" s="370"/>
      <c r="D54" s="370"/>
      <c r="E54" s="370"/>
      <c r="F54" s="371"/>
    </row>
    <row r="55" spans="1:6">
      <c r="A55" s="400" t="s">
        <v>28</v>
      </c>
      <c r="B55" s="401"/>
      <c r="C55" s="401"/>
      <c r="D55" s="389" t="s">
        <v>34</v>
      </c>
      <c r="E55" s="401"/>
      <c r="F55" s="413"/>
    </row>
    <row r="56" spans="1:6">
      <c r="A56" s="375"/>
      <c r="B56" s="364"/>
      <c r="C56" s="364"/>
      <c r="D56" s="390"/>
      <c r="E56" s="414"/>
      <c r="F56" s="415"/>
    </row>
    <row r="57" spans="1:6">
      <c r="A57" s="375"/>
      <c r="B57" s="364"/>
      <c r="C57" s="364"/>
      <c r="D57" s="390"/>
      <c r="E57" s="397"/>
      <c r="F57" s="396"/>
    </row>
    <row r="58" spans="1:6">
      <c r="A58" s="375"/>
      <c r="B58" s="364"/>
      <c r="C58" s="364"/>
      <c r="D58" s="390"/>
      <c r="E58" s="397"/>
      <c r="F58" s="396"/>
    </row>
    <row r="59" spans="1:6">
      <c r="A59" s="375"/>
      <c r="B59" s="364" t="s">
        <v>32</v>
      </c>
      <c r="C59" s="364"/>
      <c r="D59" s="390"/>
      <c r="E59" s="397"/>
      <c r="F59" s="396"/>
    </row>
    <row r="60" spans="1:6">
      <c r="A60" s="376"/>
      <c r="B60" s="398"/>
      <c r="C60" s="398"/>
      <c r="D60" s="402"/>
      <c r="E60" s="435"/>
      <c r="F60" s="436"/>
    </row>
    <row r="61" spans="1:6">
      <c r="A61" s="405" t="s">
        <v>35</v>
      </c>
      <c r="B61" s="406"/>
      <c r="C61" s="406"/>
      <c r="D61" s="406"/>
      <c r="E61" s="406"/>
      <c r="F61" s="407"/>
    </row>
    <row r="62" spans="1:6">
      <c r="A62" s="408" t="s">
        <v>316</v>
      </c>
      <c r="B62" s="409"/>
      <c r="C62" s="409"/>
      <c r="D62" s="410"/>
      <c r="E62" s="411">
        <f>SUM(E64:E66)+SUM(B64:B66)</f>
        <v>176600</v>
      </c>
      <c r="F62" s="412"/>
    </row>
    <row r="63" spans="1:6">
      <c r="A63" s="393" t="s">
        <v>28</v>
      </c>
      <c r="B63" s="110" t="s">
        <v>37</v>
      </c>
      <c r="C63" s="110" t="s">
        <v>38</v>
      </c>
      <c r="D63" s="367" t="s">
        <v>34</v>
      </c>
      <c r="E63" s="110" t="s">
        <v>314</v>
      </c>
      <c r="F63" s="111" t="s">
        <v>315</v>
      </c>
    </row>
    <row r="64" spans="1:6">
      <c r="A64" s="393"/>
      <c r="B64" s="148">
        <v>18000</v>
      </c>
      <c r="C64" s="149" t="s">
        <v>439</v>
      </c>
      <c r="D64" s="367"/>
      <c r="E64" s="145">
        <v>100000</v>
      </c>
      <c r="F64" s="144" t="s">
        <v>435</v>
      </c>
    </row>
    <row r="65" spans="1:6">
      <c r="A65" s="393"/>
      <c r="B65" s="179">
        <v>2600</v>
      </c>
      <c r="C65" s="149" t="s">
        <v>438</v>
      </c>
      <c r="D65" s="367"/>
      <c r="E65" s="174">
        <v>50000</v>
      </c>
      <c r="F65" s="176" t="s">
        <v>436</v>
      </c>
    </row>
    <row r="66" spans="1:6">
      <c r="A66" s="394"/>
      <c r="B66" s="115"/>
      <c r="C66" s="115"/>
      <c r="D66" s="392"/>
      <c r="E66" s="175">
        <v>6000</v>
      </c>
      <c r="F66" s="177" t="s">
        <v>437</v>
      </c>
    </row>
    <row r="67" spans="1:6">
      <c r="A67" s="383" t="s">
        <v>39</v>
      </c>
      <c r="B67" s="384"/>
      <c r="C67" s="384"/>
      <c r="D67" s="384"/>
      <c r="E67" s="384"/>
      <c r="F67" s="385"/>
    </row>
    <row r="68" spans="1:6" ht="51" customHeight="1">
      <c r="A68" s="386"/>
      <c r="B68" s="387"/>
      <c r="C68" s="387"/>
      <c r="D68" s="387"/>
      <c r="E68" s="387"/>
      <c r="F68" s="388"/>
    </row>
    <row r="69" spans="1:6" ht="198.75" customHeight="1">
      <c r="A69" s="75"/>
    </row>
    <row r="70" spans="1:6">
      <c r="A70" s="75"/>
    </row>
    <row r="71" spans="1:6">
      <c r="A71" s="75"/>
    </row>
    <row r="72" spans="1:6">
      <c r="A72" s="75"/>
    </row>
    <row r="73" spans="1:6">
      <c r="A73" s="75"/>
    </row>
    <row r="74" spans="1:6">
      <c r="A74" s="75"/>
    </row>
    <row r="75" spans="1:6">
      <c r="A75" s="75"/>
    </row>
    <row r="76" spans="1:6">
      <c r="A76" s="75"/>
    </row>
    <row r="77" spans="1:6">
      <c r="A77" s="75"/>
    </row>
    <row r="78" spans="1:6">
      <c r="A78" s="75"/>
    </row>
    <row r="79" spans="1:6">
      <c r="A79" s="75"/>
    </row>
    <row r="80" spans="1:6">
      <c r="A80" s="75"/>
    </row>
    <row r="81" spans="1:1">
      <c r="A81" s="75"/>
    </row>
    <row r="82" spans="1:1">
      <c r="A82" s="75"/>
    </row>
    <row r="83" spans="1:1">
      <c r="A83" s="75"/>
    </row>
    <row r="84" spans="1:1">
      <c r="A84" s="75"/>
    </row>
    <row r="85" spans="1:1">
      <c r="A85" s="75"/>
    </row>
    <row r="86" spans="1:1">
      <c r="A86" s="75"/>
    </row>
    <row r="87" spans="1:1">
      <c r="A87" s="75"/>
    </row>
    <row r="88" spans="1:1">
      <c r="A88" s="75"/>
    </row>
    <row r="89" spans="1:1">
      <c r="A89" s="75"/>
    </row>
    <row r="90" spans="1:1">
      <c r="A90" s="75"/>
    </row>
    <row r="91" spans="1:1">
      <c r="A91" s="75"/>
    </row>
    <row r="92" spans="1:1">
      <c r="A92" s="75"/>
    </row>
    <row r="93" spans="1:1">
      <c r="A93" s="75"/>
    </row>
    <row r="94" spans="1:1">
      <c r="A94" s="75"/>
    </row>
    <row r="95" spans="1:1">
      <c r="A95" s="75"/>
    </row>
    <row r="96" spans="1:1">
      <c r="A96" s="75"/>
    </row>
    <row r="97" spans="1:1">
      <c r="A97" s="75"/>
    </row>
    <row r="98" spans="1:1">
      <c r="A98" s="75"/>
    </row>
    <row r="99" spans="1:1">
      <c r="A99" s="75"/>
    </row>
    <row r="100" spans="1:1">
      <c r="A100" s="75"/>
    </row>
    <row r="101" spans="1:1">
      <c r="A101" s="75"/>
    </row>
    <row r="102" spans="1:1">
      <c r="A102" s="75"/>
    </row>
    <row r="103" spans="1:1">
      <c r="A103" s="75"/>
    </row>
    <row r="104" spans="1:1">
      <c r="A104" s="75"/>
    </row>
    <row r="105" spans="1:1">
      <c r="A105" s="75"/>
    </row>
    <row r="106" spans="1:1">
      <c r="A106" s="75"/>
    </row>
    <row r="107" spans="1:1">
      <c r="A107" s="75"/>
    </row>
    <row r="108" spans="1:1">
      <c r="A108" s="75"/>
    </row>
    <row r="109" spans="1:1">
      <c r="A109" s="75"/>
    </row>
    <row r="110" spans="1:1">
      <c r="A110" s="75"/>
    </row>
    <row r="111" spans="1:1">
      <c r="A111" s="75"/>
    </row>
    <row r="112" spans="1:1">
      <c r="A112" s="75"/>
    </row>
    <row r="113" spans="1:1">
      <c r="A113" s="75"/>
    </row>
    <row r="114" spans="1:1">
      <c r="A114" s="75"/>
    </row>
    <row r="115" spans="1:1">
      <c r="A115" s="75"/>
    </row>
    <row r="116" spans="1:1">
      <c r="A116" s="75"/>
    </row>
    <row r="117" spans="1:1">
      <c r="A117" s="75"/>
    </row>
    <row r="118" spans="1:1">
      <c r="A118" s="75"/>
    </row>
    <row r="119" spans="1:1">
      <c r="A119" s="75"/>
    </row>
    <row r="120" spans="1:1">
      <c r="A120" s="75"/>
    </row>
    <row r="121" spans="1:1">
      <c r="A121" s="75"/>
    </row>
    <row r="122" spans="1:1">
      <c r="A122" s="75"/>
    </row>
    <row r="123" spans="1:1">
      <c r="A123" s="75"/>
    </row>
    <row r="124" spans="1:1">
      <c r="A124" s="75"/>
    </row>
    <row r="125" spans="1:1">
      <c r="A125" s="75"/>
    </row>
    <row r="126" spans="1:1">
      <c r="A126" s="75"/>
    </row>
    <row r="127" spans="1:1">
      <c r="A127" s="75"/>
    </row>
    <row r="128" spans="1:1">
      <c r="A128" s="75"/>
    </row>
    <row r="129" spans="1:1">
      <c r="A129" s="75"/>
    </row>
    <row r="130" spans="1:1">
      <c r="A130" s="75"/>
    </row>
    <row r="131" spans="1:1">
      <c r="A131" s="75"/>
    </row>
    <row r="132" spans="1:1">
      <c r="A132" s="75"/>
    </row>
    <row r="133" spans="1:1">
      <c r="A133" s="75"/>
    </row>
    <row r="134" spans="1:1">
      <c r="A134" s="75"/>
    </row>
    <row r="135" spans="1:1">
      <c r="A135" s="75"/>
    </row>
    <row r="136" spans="1:1">
      <c r="A136" s="75"/>
    </row>
    <row r="137" spans="1:1">
      <c r="A137" s="75"/>
    </row>
    <row r="138" spans="1:1">
      <c r="A138" s="75"/>
    </row>
    <row r="139" spans="1:1">
      <c r="A139" s="75"/>
    </row>
    <row r="140" spans="1:1">
      <c r="A140" s="75"/>
    </row>
    <row r="141" spans="1:1">
      <c r="A141" s="75"/>
    </row>
    <row r="142" spans="1:1">
      <c r="A142" s="75"/>
    </row>
    <row r="143" spans="1:1">
      <c r="A143" s="75"/>
    </row>
    <row r="144" spans="1:1">
      <c r="A144" s="75"/>
    </row>
    <row r="145" spans="1:1">
      <c r="A145" s="75"/>
    </row>
    <row r="146" spans="1:1">
      <c r="A146" s="75"/>
    </row>
    <row r="147" spans="1:1">
      <c r="A147" s="75"/>
    </row>
    <row r="148" spans="1:1">
      <c r="A148" s="75"/>
    </row>
    <row r="149" spans="1:1">
      <c r="A149" s="75"/>
    </row>
    <row r="150" spans="1:1">
      <c r="A150" s="75"/>
    </row>
    <row r="151" spans="1:1">
      <c r="A151" s="75"/>
    </row>
    <row r="152" spans="1:1">
      <c r="A152" s="75"/>
    </row>
    <row r="153" spans="1:1">
      <c r="A153" s="75"/>
    </row>
    <row r="154" spans="1:1">
      <c r="A154" s="75"/>
    </row>
    <row r="155" spans="1:1">
      <c r="A155" s="75"/>
    </row>
    <row r="156" spans="1:1">
      <c r="A156" s="75"/>
    </row>
    <row r="157" spans="1:1">
      <c r="A157" s="75"/>
    </row>
    <row r="158" spans="1:1">
      <c r="A158" s="75"/>
    </row>
    <row r="159" spans="1:1">
      <c r="A159" s="75"/>
    </row>
    <row r="160" spans="1:1">
      <c r="A160" s="75"/>
    </row>
    <row r="161" spans="1:1">
      <c r="A161" s="75"/>
    </row>
    <row r="162" spans="1:1">
      <c r="A162" s="75"/>
    </row>
    <row r="163" spans="1:1">
      <c r="A163" s="75"/>
    </row>
    <row r="164" spans="1:1">
      <c r="A164" s="75"/>
    </row>
    <row r="165" spans="1:1">
      <c r="A165" s="75"/>
    </row>
    <row r="166" spans="1:1">
      <c r="A166" s="75"/>
    </row>
    <row r="167" spans="1:1">
      <c r="A167" s="75"/>
    </row>
    <row r="168" spans="1:1">
      <c r="A168" s="75"/>
    </row>
    <row r="169" spans="1:1">
      <c r="A169" s="75"/>
    </row>
    <row r="170" spans="1:1">
      <c r="A170" s="75"/>
    </row>
    <row r="171" spans="1:1">
      <c r="A171" s="75"/>
    </row>
    <row r="172" spans="1:1">
      <c r="A172" s="75"/>
    </row>
    <row r="173" spans="1:1">
      <c r="A173" s="75"/>
    </row>
    <row r="174" spans="1:1">
      <c r="A174" s="75"/>
    </row>
    <row r="175" spans="1:1">
      <c r="A175" s="75"/>
    </row>
    <row r="176" spans="1:1">
      <c r="A176" s="75"/>
    </row>
    <row r="177" spans="1:1">
      <c r="A177" s="75"/>
    </row>
    <row r="178" spans="1:1">
      <c r="A178" s="75"/>
    </row>
    <row r="179" spans="1:1">
      <c r="A179" s="75"/>
    </row>
    <row r="180" spans="1:1">
      <c r="A180" s="75"/>
    </row>
    <row r="181" spans="1:1">
      <c r="A181" s="75"/>
    </row>
    <row r="182" spans="1:1">
      <c r="A182" s="75"/>
    </row>
    <row r="183" spans="1:1">
      <c r="A183" s="75"/>
    </row>
    <row r="184" spans="1:1">
      <c r="A184" s="75"/>
    </row>
  </sheetData>
  <mergeCells count="98">
    <mergeCell ref="E45:F45"/>
    <mergeCell ref="B46:C46"/>
    <mergeCell ref="D63:D66"/>
    <mergeCell ref="A67:F67"/>
    <mergeCell ref="A38:B38"/>
    <mergeCell ref="C38:D38"/>
    <mergeCell ref="E51:F51"/>
    <mergeCell ref="E52:F52"/>
    <mergeCell ref="B51:C51"/>
    <mergeCell ref="B52:C52"/>
    <mergeCell ref="B48:C48"/>
    <mergeCell ref="E48:F48"/>
    <mergeCell ref="B49:C49"/>
    <mergeCell ref="E49:F49"/>
    <mergeCell ref="B50:C50"/>
    <mergeCell ref="E50:F50"/>
    <mergeCell ref="E44:F44"/>
    <mergeCell ref="B45:C45"/>
    <mergeCell ref="B59:C59"/>
    <mergeCell ref="E59:F59"/>
    <mergeCell ref="A68:F68"/>
    <mergeCell ref="A36:F36"/>
    <mergeCell ref="A37:D37"/>
    <mergeCell ref="E37:F37"/>
    <mergeCell ref="A39:B39"/>
    <mergeCell ref="A40:B40"/>
    <mergeCell ref="A41:B41"/>
    <mergeCell ref="C39:D39"/>
    <mergeCell ref="C40:D40"/>
    <mergeCell ref="C41:D41"/>
    <mergeCell ref="A61:F61"/>
    <mergeCell ref="A62:D62"/>
    <mergeCell ref="E62:F62"/>
    <mergeCell ref="A63:A66"/>
    <mergeCell ref="E24:F24"/>
    <mergeCell ref="B60:C60"/>
    <mergeCell ref="E60:F60"/>
    <mergeCell ref="B53:C53"/>
    <mergeCell ref="E53:F53"/>
    <mergeCell ref="A54:F54"/>
    <mergeCell ref="A55:A60"/>
    <mergeCell ref="B55:C55"/>
    <mergeCell ref="D55:D60"/>
    <mergeCell ref="E55:F55"/>
    <mergeCell ref="B56:C56"/>
    <mergeCell ref="E56:F56"/>
    <mergeCell ref="B57:C57"/>
    <mergeCell ref="E57:F57"/>
    <mergeCell ref="B58:C58"/>
    <mergeCell ref="E58:F58"/>
    <mergeCell ref="E29:F29"/>
    <mergeCell ref="E46:F46"/>
    <mergeCell ref="B47:C47"/>
    <mergeCell ref="E47:F47"/>
    <mergeCell ref="E32:F32"/>
    <mergeCell ref="E33:F33"/>
    <mergeCell ref="E34:F34"/>
    <mergeCell ref="E35:F35"/>
    <mergeCell ref="A42:F42"/>
    <mergeCell ref="A43:A53"/>
    <mergeCell ref="B43:C43"/>
    <mergeCell ref="D43:D53"/>
    <mergeCell ref="E43:F43"/>
    <mergeCell ref="B44:C44"/>
    <mergeCell ref="A23:A35"/>
    <mergeCell ref="E23:F23"/>
    <mergeCell ref="E30:F30"/>
    <mergeCell ref="E31:F31"/>
    <mergeCell ref="A14:F14"/>
    <mergeCell ref="E15:F15"/>
    <mergeCell ref="A16:A22"/>
    <mergeCell ref="E16:F16"/>
    <mergeCell ref="E17:F17"/>
    <mergeCell ref="E18:F18"/>
    <mergeCell ref="E19:F19"/>
    <mergeCell ref="E20:F20"/>
    <mergeCell ref="E21:F21"/>
    <mergeCell ref="E22:F22"/>
    <mergeCell ref="E25:F25"/>
    <mergeCell ref="E26:F26"/>
    <mergeCell ref="E27:F27"/>
    <mergeCell ref="E28:F28"/>
    <mergeCell ref="A10:A13"/>
    <mergeCell ref="D10:D13"/>
    <mergeCell ref="A1:F1"/>
    <mergeCell ref="B2:C2"/>
    <mergeCell ref="E2:F2"/>
    <mergeCell ref="A3:C3"/>
    <mergeCell ref="B4:C4"/>
    <mergeCell ref="D4:D5"/>
    <mergeCell ref="E4:E5"/>
    <mergeCell ref="F4:F5"/>
    <mergeCell ref="B5:C5"/>
    <mergeCell ref="B6:C6"/>
    <mergeCell ref="D6:E8"/>
    <mergeCell ref="F6:F8"/>
    <mergeCell ref="B8:C8"/>
    <mergeCell ref="A9:F9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84"/>
  <sheetViews>
    <sheetView workbookViewId="0">
      <selection activeCell="H12" sqref="H12"/>
    </sheetView>
  </sheetViews>
  <sheetFormatPr defaultColWidth="11.5546875" defaultRowHeight="17.25"/>
  <cols>
    <col min="1" max="1" width="11.5546875" style="92"/>
    <col min="2" max="2" width="22.109375" style="75" customWidth="1"/>
    <col min="3" max="3" width="23.33203125" style="75" customWidth="1"/>
    <col min="4" max="4" width="17.33203125" style="75" customWidth="1"/>
    <col min="5" max="5" width="27.21875" style="75" customWidth="1"/>
    <col min="6" max="6" width="45" style="91" customWidth="1"/>
    <col min="7" max="16384" width="11.5546875" style="75"/>
  </cols>
  <sheetData>
    <row r="1" spans="1:9" s="89" customFormat="1" ht="36" customHeight="1">
      <c r="A1" s="335" t="s">
        <v>0</v>
      </c>
      <c r="B1" s="336"/>
      <c r="C1" s="336"/>
      <c r="D1" s="336"/>
      <c r="E1" s="336"/>
      <c r="F1" s="337"/>
      <c r="G1" s="75"/>
      <c r="H1" s="75"/>
      <c r="I1" s="75"/>
    </row>
    <row r="2" spans="1:9" s="91" customFormat="1" ht="47.25" customHeight="1">
      <c r="A2" s="119" t="s">
        <v>1</v>
      </c>
      <c r="B2" s="338" t="s">
        <v>449</v>
      </c>
      <c r="C2" s="339"/>
      <c r="D2" s="120" t="s">
        <v>2</v>
      </c>
      <c r="E2" s="347" t="s">
        <v>216</v>
      </c>
      <c r="F2" s="348"/>
    </row>
    <row r="3" spans="1:9" ht="24" customHeight="1">
      <c r="A3" s="340" t="s">
        <v>4</v>
      </c>
      <c r="B3" s="341"/>
      <c r="C3" s="342"/>
      <c r="D3" s="161" t="s">
        <v>217</v>
      </c>
      <c r="E3" s="162" t="s">
        <v>218</v>
      </c>
      <c r="F3" s="171" t="s">
        <v>219</v>
      </c>
    </row>
    <row r="4" spans="1:9" ht="21.75" customHeight="1">
      <c r="A4" s="165" t="s">
        <v>9</v>
      </c>
      <c r="B4" s="343">
        <v>165200</v>
      </c>
      <c r="C4" s="344"/>
      <c r="D4" s="333">
        <v>5</v>
      </c>
      <c r="E4" s="351">
        <v>13</v>
      </c>
      <c r="F4" s="349">
        <v>53461</v>
      </c>
    </row>
    <row r="5" spans="1:9" ht="23.1" customHeight="1">
      <c r="A5" s="165" t="s">
        <v>10</v>
      </c>
      <c r="B5" s="345">
        <f>B6-B4</f>
        <v>491800</v>
      </c>
      <c r="C5" s="346"/>
      <c r="D5" s="334"/>
      <c r="E5" s="352"/>
      <c r="F5" s="350"/>
    </row>
    <row r="6" spans="1:9">
      <c r="A6" s="124" t="s">
        <v>11</v>
      </c>
      <c r="B6" s="331">
        <v>657000</v>
      </c>
      <c r="C6" s="332"/>
      <c r="D6" s="353" t="s">
        <v>220</v>
      </c>
      <c r="E6" s="354"/>
      <c r="F6" s="437" t="s">
        <v>440</v>
      </c>
    </row>
    <row r="7" spans="1:9">
      <c r="A7" s="125" t="s">
        <v>12</v>
      </c>
      <c r="B7" s="160">
        <f>35932500+657000</f>
        <v>36589500</v>
      </c>
      <c r="C7" s="127">
        <f>B7/B8</f>
        <v>0.73179000000000005</v>
      </c>
      <c r="D7" s="355"/>
      <c r="E7" s="356"/>
      <c r="F7" s="438"/>
    </row>
    <row r="8" spans="1:9">
      <c r="A8" s="128" t="s">
        <v>13</v>
      </c>
      <c r="B8" s="378">
        <v>50000000</v>
      </c>
      <c r="C8" s="379"/>
      <c r="D8" s="357"/>
      <c r="E8" s="358"/>
      <c r="F8" s="439"/>
    </row>
    <row r="9" spans="1:9" ht="27.95" customHeight="1">
      <c r="A9" s="369" t="s">
        <v>239</v>
      </c>
      <c r="B9" s="370"/>
      <c r="C9" s="370"/>
      <c r="D9" s="370"/>
      <c r="E9" s="370"/>
      <c r="F9" s="371"/>
    </row>
    <row r="10" spans="1:9" ht="17.100000000000001" customHeight="1">
      <c r="A10" s="380" t="s">
        <v>313</v>
      </c>
      <c r="B10" s="166" t="s">
        <v>16</v>
      </c>
      <c r="C10" s="166" t="s">
        <v>17</v>
      </c>
      <c r="D10" s="366" t="s">
        <v>240</v>
      </c>
      <c r="E10" s="166" t="s">
        <v>16</v>
      </c>
      <c r="F10" s="167" t="s">
        <v>17</v>
      </c>
    </row>
    <row r="11" spans="1:9" ht="20.100000000000001" customHeight="1">
      <c r="A11" s="381"/>
      <c r="B11" s="163" t="s">
        <v>396</v>
      </c>
      <c r="C11" s="93">
        <v>3</v>
      </c>
      <c r="D11" s="367"/>
      <c r="E11" s="163" t="s">
        <v>278</v>
      </c>
      <c r="F11" s="94">
        <v>0.28999999999999998</v>
      </c>
    </row>
    <row r="12" spans="1:9" ht="18" customHeight="1">
      <c r="A12" s="381"/>
      <c r="B12" s="163" t="s">
        <v>166</v>
      </c>
      <c r="C12" s="93">
        <v>3</v>
      </c>
      <c r="D12" s="367"/>
      <c r="E12" s="163"/>
      <c r="F12" s="94"/>
    </row>
    <row r="13" spans="1:9" ht="17.100000000000001" customHeight="1">
      <c r="A13" s="382"/>
      <c r="B13" s="168"/>
      <c r="C13" s="102"/>
      <c r="D13" s="368"/>
      <c r="E13" s="168"/>
      <c r="F13" s="103"/>
    </row>
    <row r="14" spans="1:9" ht="27.95" customHeight="1">
      <c r="A14" s="369" t="s">
        <v>21</v>
      </c>
      <c r="B14" s="370"/>
      <c r="C14" s="370"/>
      <c r="D14" s="370"/>
      <c r="E14" s="370"/>
      <c r="F14" s="371"/>
    </row>
    <row r="15" spans="1:9" ht="18.95" customHeight="1">
      <c r="A15" s="104"/>
      <c r="B15" s="166" t="s">
        <v>22</v>
      </c>
      <c r="C15" s="166" t="s">
        <v>23</v>
      </c>
      <c r="D15" s="166" t="s">
        <v>24</v>
      </c>
      <c r="E15" s="403" t="s">
        <v>165</v>
      </c>
      <c r="F15" s="404"/>
    </row>
    <row r="16" spans="1:9" ht="18.95" customHeight="1">
      <c r="A16" s="375" t="s">
        <v>25</v>
      </c>
      <c r="B16" s="96">
        <v>0.52083333333333337</v>
      </c>
      <c r="C16" s="96" t="s">
        <v>415</v>
      </c>
      <c r="D16" s="163">
        <v>2</v>
      </c>
      <c r="E16" s="362" t="s">
        <v>426</v>
      </c>
      <c r="F16" s="363"/>
    </row>
    <row r="17" spans="1:6">
      <c r="A17" s="375"/>
      <c r="B17" s="96"/>
      <c r="C17" s="163"/>
      <c r="D17" s="163"/>
      <c r="E17" s="362"/>
      <c r="F17" s="363"/>
    </row>
    <row r="18" spans="1:6">
      <c r="A18" s="375"/>
      <c r="B18" s="96"/>
      <c r="C18" s="96"/>
      <c r="D18" s="163"/>
      <c r="E18" s="362"/>
      <c r="F18" s="363"/>
    </row>
    <row r="19" spans="1:6">
      <c r="A19" s="375"/>
      <c r="B19" s="96"/>
      <c r="C19" s="163"/>
      <c r="D19" s="163"/>
      <c r="E19" s="362"/>
      <c r="F19" s="363"/>
    </row>
    <row r="20" spans="1:6">
      <c r="A20" s="375"/>
      <c r="B20" s="96"/>
      <c r="C20" s="163"/>
      <c r="D20" s="163"/>
      <c r="E20" s="362"/>
      <c r="F20" s="363"/>
    </row>
    <row r="21" spans="1:6">
      <c r="A21" s="375"/>
      <c r="B21" s="96"/>
      <c r="C21" s="163"/>
      <c r="D21" s="163"/>
      <c r="E21" s="362"/>
      <c r="F21" s="363"/>
    </row>
    <row r="22" spans="1:6" ht="18" thickBot="1">
      <c r="A22" s="377"/>
      <c r="B22" s="117"/>
      <c r="C22" s="168"/>
      <c r="D22" s="168"/>
      <c r="E22" s="427"/>
      <c r="F22" s="428"/>
    </row>
    <row r="23" spans="1:6" ht="18" thickTop="1">
      <c r="A23" s="374" t="s">
        <v>26</v>
      </c>
      <c r="B23" s="129">
        <v>0.25</v>
      </c>
      <c r="C23" s="129" t="s">
        <v>60</v>
      </c>
      <c r="D23" s="169">
        <v>5</v>
      </c>
      <c r="E23" s="429" t="s">
        <v>441</v>
      </c>
      <c r="F23" s="430"/>
    </row>
    <row r="24" spans="1:6">
      <c r="A24" s="375"/>
      <c r="B24" s="96"/>
      <c r="C24" s="163"/>
      <c r="D24" s="163"/>
      <c r="E24" s="362"/>
      <c r="F24" s="363"/>
    </row>
    <row r="25" spans="1:6">
      <c r="A25" s="375"/>
      <c r="B25" s="96"/>
      <c r="C25" s="163"/>
      <c r="D25" s="163"/>
      <c r="E25" s="362"/>
      <c r="F25" s="363"/>
    </row>
    <row r="26" spans="1:6">
      <c r="A26" s="375"/>
      <c r="B26" s="96"/>
      <c r="C26" s="163"/>
      <c r="D26" s="163"/>
      <c r="E26" s="362"/>
      <c r="F26" s="363"/>
    </row>
    <row r="27" spans="1:6">
      <c r="A27" s="375"/>
      <c r="B27" s="96"/>
      <c r="C27" s="98"/>
      <c r="D27" s="163"/>
      <c r="E27" s="362"/>
      <c r="F27" s="363"/>
    </row>
    <row r="28" spans="1:6">
      <c r="A28" s="375"/>
      <c r="B28" s="96"/>
      <c r="C28" s="163"/>
      <c r="D28" s="163"/>
      <c r="E28" s="362"/>
      <c r="F28" s="363"/>
    </row>
    <row r="29" spans="1:6">
      <c r="A29" s="375"/>
      <c r="B29" s="96"/>
      <c r="C29" s="96"/>
      <c r="D29" s="163"/>
      <c r="E29" s="362"/>
      <c r="F29" s="363"/>
    </row>
    <row r="30" spans="1:6">
      <c r="A30" s="375"/>
      <c r="B30" s="96"/>
      <c r="C30" s="163"/>
      <c r="D30" s="163"/>
      <c r="E30" s="362"/>
      <c r="F30" s="363"/>
    </row>
    <row r="31" spans="1:6">
      <c r="A31" s="375"/>
      <c r="B31" s="96"/>
      <c r="C31" s="163"/>
      <c r="D31" s="163"/>
      <c r="E31" s="362"/>
      <c r="F31" s="363"/>
    </row>
    <row r="32" spans="1:6">
      <c r="A32" s="375"/>
      <c r="B32" s="96"/>
      <c r="C32" s="163"/>
      <c r="D32" s="163"/>
      <c r="E32" s="362"/>
      <c r="F32" s="363"/>
    </row>
    <row r="33" spans="1:6">
      <c r="A33" s="375"/>
      <c r="B33" s="96"/>
      <c r="C33" s="163"/>
      <c r="D33" s="163"/>
      <c r="E33" s="362"/>
      <c r="F33" s="363"/>
    </row>
    <row r="34" spans="1:6">
      <c r="A34" s="375"/>
      <c r="B34" s="96"/>
      <c r="C34" s="163"/>
      <c r="D34" s="163"/>
      <c r="E34" s="362"/>
      <c r="F34" s="363"/>
    </row>
    <row r="35" spans="1:6">
      <c r="A35" s="376"/>
      <c r="B35" s="99"/>
      <c r="C35" s="164"/>
      <c r="D35" s="164"/>
      <c r="E35" s="372"/>
      <c r="F35" s="373"/>
    </row>
    <row r="36" spans="1:6" ht="22.5" customHeight="1">
      <c r="A36" s="340" t="s">
        <v>401</v>
      </c>
      <c r="B36" s="341"/>
      <c r="C36" s="341"/>
      <c r="D36" s="341"/>
      <c r="E36" s="341"/>
      <c r="F36" s="443"/>
    </row>
    <row r="37" spans="1:6">
      <c r="A37" s="444" t="s">
        <v>407</v>
      </c>
      <c r="B37" s="445"/>
      <c r="C37" s="445"/>
      <c r="D37" s="445"/>
      <c r="E37" s="446" t="s">
        <v>408</v>
      </c>
      <c r="F37" s="447"/>
    </row>
    <row r="38" spans="1:6">
      <c r="A38" s="450" t="s">
        <v>405</v>
      </c>
      <c r="B38" s="451"/>
      <c r="C38" s="452"/>
      <c r="D38" s="452"/>
      <c r="E38" s="172" t="s">
        <v>405</v>
      </c>
      <c r="F38" s="170" t="s">
        <v>443</v>
      </c>
    </row>
    <row r="39" spans="1:6">
      <c r="A39" s="448" t="s">
        <v>402</v>
      </c>
      <c r="B39" s="448"/>
      <c r="C39" s="449"/>
      <c r="D39" s="449"/>
      <c r="E39" s="173" t="s">
        <v>402</v>
      </c>
      <c r="F39" s="191" t="s">
        <v>444</v>
      </c>
    </row>
    <row r="40" spans="1:6">
      <c r="A40" s="448" t="s">
        <v>409</v>
      </c>
      <c r="B40" s="448"/>
      <c r="C40" s="449"/>
      <c r="D40" s="449"/>
      <c r="E40" s="173" t="s">
        <v>403</v>
      </c>
      <c r="F40" s="191" t="s">
        <v>445</v>
      </c>
    </row>
    <row r="41" spans="1:6">
      <c r="A41" s="448"/>
      <c r="B41" s="448"/>
      <c r="C41" s="449"/>
      <c r="D41" s="449"/>
      <c r="E41" s="173" t="s">
        <v>404</v>
      </c>
      <c r="F41" s="191" t="s">
        <v>446</v>
      </c>
    </row>
    <row r="42" spans="1:6">
      <c r="A42" s="440" t="s">
        <v>27</v>
      </c>
      <c r="B42" s="441"/>
      <c r="C42" s="441"/>
      <c r="D42" s="441"/>
      <c r="E42" s="441"/>
      <c r="F42" s="442"/>
    </row>
    <row r="43" spans="1:6">
      <c r="A43" s="400" t="s">
        <v>28</v>
      </c>
      <c r="B43" s="401"/>
      <c r="C43" s="401"/>
      <c r="D43" s="389" t="s">
        <v>29</v>
      </c>
      <c r="E43" s="431" t="s">
        <v>30</v>
      </c>
      <c r="F43" s="432"/>
    </row>
    <row r="44" spans="1:6" ht="17.25" customHeight="1">
      <c r="A44" s="375"/>
      <c r="B44" s="220"/>
      <c r="C44" s="222"/>
      <c r="D44" s="390"/>
      <c r="E44" s="425"/>
      <c r="F44" s="426"/>
    </row>
    <row r="45" spans="1:6" ht="17.25" customHeight="1">
      <c r="A45" s="375"/>
      <c r="B45" s="364"/>
      <c r="C45" s="364"/>
      <c r="D45" s="390"/>
      <c r="E45" s="425" t="s">
        <v>447</v>
      </c>
      <c r="F45" s="426"/>
    </row>
    <row r="46" spans="1:6" ht="18" customHeight="1">
      <c r="A46" s="375"/>
      <c r="B46" s="364"/>
      <c r="C46" s="364"/>
      <c r="D46" s="390"/>
      <c r="E46" s="425"/>
      <c r="F46" s="426"/>
    </row>
    <row r="47" spans="1:6" ht="17.25" customHeight="1">
      <c r="A47" s="375"/>
      <c r="B47" s="223"/>
      <c r="C47" s="224"/>
      <c r="D47" s="390"/>
      <c r="E47" s="433"/>
      <c r="F47" s="434"/>
    </row>
    <row r="48" spans="1:6" ht="17.25" customHeight="1">
      <c r="A48" s="375"/>
      <c r="B48" s="365"/>
      <c r="C48" s="422"/>
      <c r="D48" s="390"/>
      <c r="E48" s="453"/>
      <c r="F48" s="454"/>
    </row>
    <row r="49" spans="1:6" ht="18" customHeight="1">
      <c r="A49" s="375"/>
      <c r="B49" s="416"/>
      <c r="C49" s="416"/>
      <c r="D49" s="390"/>
      <c r="E49" s="417"/>
      <c r="F49" s="418"/>
    </row>
    <row r="50" spans="1:6" ht="18" customHeight="1">
      <c r="A50" s="375"/>
      <c r="B50" s="422"/>
      <c r="C50" s="422"/>
      <c r="D50" s="390"/>
      <c r="E50" s="417"/>
      <c r="F50" s="418"/>
    </row>
    <row r="51" spans="1:6" ht="18" customHeight="1">
      <c r="A51" s="377"/>
      <c r="B51" s="422"/>
      <c r="C51" s="422"/>
      <c r="D51" s="391"/>
      <c r="E51" s="419"/>
      <c r="F51" s="420"/>
    </row>
    <row r="52" spans="1:6" ht="18" customHeight="1">
      <c r="A52" s="377"/>
      <c r="B52" s="422"/>
      <c r="C52" s="422"/>
      <c r="D52" s="391"/>
      <c r="E52" s="419"/>
      <c r="F52" s="420"/>
    </row>
    <row r="53" spans="1:6">
      <c r="A53" s="377"/>
      <c r="B53" s="421"/>
      <c r="C53" s="421"/>
      <c r="D53" s="391"/>
      <c r="E53" s="419"/>
      <c r="F53" s="420"/>
    </row>
    <row r="54" spans="1:6">
      <c r="A54" s="369" t="s">
        <v>33</v>
      </c>
      <c r="B54" s="370"/>
      <c r="C54" s="370"/>
      <c r="D54" s="370"/>
      <c r="E54" s="370"/>
      <c r="F54" s="371"/>
    </row>
    <row r="55" spans="1:6">
      <c r="A55" s="400" t="s">
        <v>28</v>
      </c>
      <c r="B55" s="401"/>
      <c r="C55" s="401"/>
      <c r="D55" s="389" t="s">
        <v>34</v>
      </c>
      <c r="E55" s="401"/>
      <c r="F55" s="413"/>
    </row>
    <row r="56" spans="1:6">
      <c r="A56" s="375"/>
      <c r="B56" s="364"/>
      <c r="C56" s="364"/>
      <c r="D56" s="390"/>
      <c r="E56" s="414"/>
      <c r="F56" s="415"/>
    </row>
    <row r="57" spans="1:6">
      <c r="A57" s="375"/>
      <c r="B57" s="364"/>
      <c r="C57" s="364"/>
      <c r="D57" s="390"/>
      <c r="E57" s="397"/>
      <c r="F57" s="396"/>
    </row>
    <row r="58" spans="1:6">
      <c r="A58" s="375"/>
      <c r="B58" s="364"/>
      <c r="C58" s="364"/>
      <c r="D58" s="390"/>
      <c r="E58" s="397"/>
      <c r="F58" s="396"/>
    </row>
    <row r="59" spans="1:6">
      <c r="A59" s="375"/>
      <c r="B59" s="364" t="s">
        <v>32</v>
      </c>
      <c r="C59" s="364"/>
      <c r="D59" s="390"/>
      <c r="E59" s="397"/>
      <c r="F59" s="396"/>
    </row>
    <row r="60" spans="1:6">
      <c r="A60" s="376"/>
      <c r="B60" s="398"/>
      <c r="C60" s="398"/>
      <c r="D60" s="402"/>
      <c r="E60" s="435"/>
      <c r="F60" s="436"/>
    </row>
    <row r="61" spans="1:6">
      <c r="A61" s="405" t="s">
        <v>35</v>
      </c>
      <c r="B61" s="406"/>
      <c r="C61" s="406"/>
      <c r="D61" s="406"/>
      <c r="E61" s="406"/>
      <c r="F61" s="407"/>
    </row>
    <row r="62" spans="1:6">
      <c r="A62" s="408" t="s">
        <v>316</v>
      </c>
      <c r="B62" s="409"/>
      <c r="C62" s="409"/>
      <c r="D62" s="410"/>
      <c r="E62" s="411">
        <f>SUM(E64:E66)+SUM(B64:B66)</f>
        <v>176600</v>
      </c>
      <c r="F62" s="412"/>
    </row>
    <row r="63" spans="1:6">
      <c r="A63" s="393" t="s">
        <v>28</v>
      </c>
      <c r="B63" s="110" t="s">
        <v>37</v>
      </c>
      <c r="C63" s="110" t="s">
        <v>38</v>
      </c>
      <c r="D63" s="367" t="s">
        <v>34</v>
      </c>
      <c r="E63" s="110" t="s">
        <v>314</v>
      </c>
      <c r="F63" s="111" t="s">
        <v>315</v>
      </c>
    </row>
    <row r="64" spans="1:6">
      <c r="A64" s="393"/>
      <c r="B64" s="148">
        <v>18000</v>
      </c>
      <c r="C64" s="149" t="s">
        <v>439</v>
      </c>
      <c r="D64" s="367"/>
      <c r="E64" s="145">
        <v>100000</v>
      </c>
      <c r="F64" s="144" t="s">
        <v>435</v>
      </c>
    </row>
    <row r="65" spans="1:6">
      <c r="A65" s="393"/>
      <c r="B65" s="179">
        <v>2600</v>
      </c>
      <c r="C65" s="149" t="s">
        <v>438</v>
      </c>
      <c r="D65" s="367"/>
      <c r="E65" s="174">
        <v>50000</v>
      </c>
      <c r="F65" s="176" t="s">
        <v>436</v>
      </c>
    </row>
    <row r="66" spans="1:6">
      <c r="A66" s="394"/>
      <c r="B66" s="115"/>
      <c r="C66" s="115"/>
      <c r="D66" s="392"/>
      <c r="E66" s="175">
        <v>6000</v>
      </c>
      <c r="F66" s="177" t="s">
        <v>437</v>
      </c>
    </row>
    <row r="67" spans="1:6">
      <c r="A67" s="383" t="s">
        <v>39</v>
      </c>
      <c r="B67" s="384"/>
      <c r="C67" s="384"/>
      <c r="D67" s="384"/>
      <c r="E67" s="384"/>
      <c r="F67" s="385"/>
    </row>
    <row r="68" spans="1:6" ht="51" customHeight="1">
      <c r="A68" s="386"/>
      <c r="B68" s="387"/>
      <c r="C68" s="387"/>
      <c r="D68" s="387"/>
      <c r="E68" s="387"/>
      <c r="F68" s="388"/>
    </row>
    <row r="69" spans="1:6" ht="198.75" customHeight="1">
      <c r="A69" s="75"/>
    </row>
    <row r="70" spans="1:6">
      <c r="A70" s="75"/>
    </row>
    <row r="71" spans="1:6">
      <c r="A71" s="75"/>
    </row>
    <row r="72" spans="1:6">
      <c r="A72" s="75"/>
    </row>
    <row r="73" spans="1:6">
      <c r="A73" s="75"/>
    </row>
    <row r="74" spans="1:6">
      <c r="A74" s="75"/>
    </row>
    <row r="75" spans="1:6">
      <c r="A75" s="75"/>
    </row>
    <row r="76" spans="1:6">
      <c r="A76" s="75"/>
    </row>
    <row r="77" spans="1:6">
      <c r="A77" s="75"/>
    </row>
    <row r="78" spans="1:6">
      <c r="A78" s="75"/>
    </row>
    <row r="79" spans="1:6">
      <c r="A79" s="75"/>
    </row>
    <row r="80" spans="1:6">
      <c r="A80" s="75"/>
    </row>
    <row r="81" spans="1:1">
      <c r="A81" s="75"/>
    </row>
    <row r="82" spans="1:1">
      <c r="A82" s="75"/>
    </row>
    <row r="83" spans="1:1">
      <c r="A83" s="75"/>
    </row>
    <row r="84" spans="1:1">
      <c r="A84" s="75"/>
    </row>
    <row r="85" spans="1:1">
      <c r="A85" s="75"/>
    </row>
    <row r="86" spans="1:1">
      <c r="A86" s="75"/>
    </row>
    <row r="87" spans="1:1">
      <c r="A87" s="75"/>
    </row>
    <row r="88" spans="1:1">
      <c r="A88" s="75"/>
    </row>
    <row r="89" spans="1:1">
      <c r="A89" s="75"/>
    </row>
    <row r="90" spans="1:1">
      <c r="A90" s="75"/>
    </row>
    <row r="91" spans="1:1">
      <c r="A91" s="75"/>
    </row>
    <row r="92" spans="1:1">
      <c r="A92" s="75"/>
    </row>
    <row r="93" spans="1:1">
      <c r="A93" s="75"/>
    </row>
    <row r="94" spans="1:1">
      <c r="A94" s="75"/>
    </row>
    <row r="95" spans="1:1">
      <c r="A95" s="75"/>
    </row>
    <row r="96" spans="1:1">
      <c r="A96" s="75"/>
    </row>
    <row r="97" spans="1:1">
      <c r="A97" s="75"/>
    </row>
    <row r="98" spans="1:1">
      <c r="A98" s="75"/>
    </row>
    <row r="99" spans="1:1">
      <c r="A99" s="75"/>
    </row>
    <row r="100" spans="1:1">
      <c r="A100" s="75"/>
    </row>
    <row r="101" spans="1:1">
      <c r="A101" s="75"/>
    </row>
    <row r="102" spans="1:1">
      <c r="A102" s="75"/>
    </row>
    <row r="103" spans="1:1">
      <c r="A103" s="75"/>
    </row>
    <row r="104" spans="1:1">
      <c r="A104" s="75"/>
    </row>
    <row r="105" spans="1:1">
      <c r="A105" s="75"/>
    </row>
    <row r="106" spans="1:1">
      <c r="A106" s="75"/>
    </row>
    <row r="107" spans="1:1">
      <c r="A107" s="75"/>
    </row>
    <row r="108" spans="1:1">
      <c r="A108" s="75"/>
    </row>
    <row r="109" spans="1:1">
      <c r="A109" s="75"/>
    </row>
    <row r="110" spans="1:1">
      <c r="A110" s="75"/>
    </row>
    <row r="111" spans="1:1">
      <c r="A111" s="75"/>
    </row>
    <row r="112" spans="1:1">
      <c r="A112" s="75"/>
    </row>
    <row r="113" spans="1:1">
      <c r="A113" s="75"/>
    </row>
    <row r="114" spans="1:1">
      <c r="A114" s="75"/>
    </row>
    <row r="115" spans="1:1">
      <c r="A115" s="75"/>
    </row>
    <row r="116" spans="1:1">
      <c r="A116" s="75"/>
    </row>
    <row r="117" spans="1:1">
      <c r="A117" s="75"/>
    </row>
    <row r="118" spans="1:1">
      <c r="A118" s="75"/>
    </row>
    <row r="119" spans="1:1">
      <c r="A119" s="75"/>
    </row>
    <row r="120" spans="1:1">
      <c r="A120" s="75"/>
    </row>
    <row r="121" spans="1:1">
      <c r="A121" s="75"/>
    </row>
    <row r="122" spans="1:1">
      <c r="A122" s="75"/>
    </row>
    <row r="123" spans="1:1">
      <c r="A123" s="75"/>
    </row>
    <row r="124" spans="1:1">
      <c r="A124" s="75"/>
    </row>
    <row r="125" spans="1:1">
      <c r="A125" s="75"/>
    </row>
    <row r="126" spans="1:1">
      <c r="A126" s="75"/>
    </row>
    <row r="127" spans="1:1">
      <c r="A127" s="75"/>
    </row>
    <row r="128" spans="1:1">
      <c r="A128" s="75"/>
    </row>
    <row r="129" spans="1:1">
      <c r="A129" s="75"/>
    </row>
    <row r="130" spans="1:1">
      <c r="A130" s="75"/>
    </row>
    <row r="131" spans="1:1">
      <c r="A131" s="75"/>
    </row>
    <row r="132" spans="1:1">
      <c r="A132" s="75"/>
    </row>
    <row r="133" spans="1:1">
      <c r="A133" s="75"/>
    </row>
    <row r="134" spans="1:1">
      <c r="A134" s="75"/>
    </row>
    <row r="135" spans="1:1">
      <c r="A135" s="75"/>
    </row>
    <row r="136" spans="1:1">
      <c r="A136" s="75"/>
    </row>
    <row r="137" spans="1:1">
      <c r="A137" s="75"/>
    </row>
    <row r="138" spans="1:1">
      <c r="A138" s="75"/>
    </row>
    <row r="139" spans="1:1">
      <c r="A139" s="75"/>
    </row>
    <row r="140" spans="1:1">
      <c r="A140" s="75"/>
    </row>
    <row r="141" spans="1:1">
      <c r="A141" s="75"/>
    </row>
    <row r="142" spans="1:1">
      <c r="A142" s="75"/>
    </row>
    <row r="143" spans="1:1">
      <c r="A143" s="75"/>
    </row>
    <row r="144" spans="1:1">
      <c r="A144" s="75"/>
    </row>
    <row r="145" spans="1:1">
      <c r="A145" s="75"/>
    </row>
    <row r="146" spans="1:1">
      <c r="A146" s="75"/>
    </row>
    <row r="147" spans="1:1">
      <c r="A147" s="75"/>
    </row>
    <row r="148" spans="1:1">
      <c r="A148" s="75"/>
    </row>
    <row r="149" spans="1:1">
      <c r="A149" s="75"/>
    </row>
    <row r="150" spans="1:1">
      <c r="A150" s="75"/>
    </row>
    <row r="151" spans="1:1">
      <c r="A151" s="75"/>
    </row>
    <row r="152" spans="1:1">
      <c r="A152" s="75"/>
    </row>
    <row r="153" spans="1:1">
      <c r="A153" s="75"/>
    </row>
    <row r="154" spans="1:1">
      <c r="A154" s="75"/>
    </row>
    <row r="155" spans="1:1">
      <c r="A155" s="75"/>
    </row>
    <row r="156" spans="1:1">
      <c r="A156" s="75"/>
    </row>
    <row r="157" spans="1:1">
      <c r="A157" s="75"/>
    </row>
    <row r="158" spans="1:1">
      <c r="A158" s="75"/>
    </row>
    <row r="159" spans="1:1">
      <c r="A159" s="75"/>
    </row>
    <row r="160" spans="1:1">
      <c r="A160" s="75"/>
    </row>
    <row r="161" spans="1:1">
      <c r="A161" s="75"/>
    </row>
    <row r="162" spans="1:1">
      <c r="A162" s="75"/>
    </row>
    <row r="163" spans="1:1">
      <c r="A163" s="75"/>
    </row>
    <row r="164" spans="1:1">
      <c r="A164" s="75"/>
    </row>
    <row r="165" spans="1:1">
      <c r="A165" s="75"/>
    </row>
    <row r="166" spans="1:1">
      <c r="A166" s="75"/>
    </row>
    <row r="167" spans="1:1">
      <c r="A167" s="75"/>
    </row>
    <row r="168" spans="1:1">
      <c r="A168" s="75"/>
    </row>
    <row r="169" spans="1:1">
      <c r="A169" s="75"/>
    </row>
    <row r="170" spans="1:1">
      <c r="A170" s="75"/>
    </row>
    <row r="171" spans="1:1">
      <c r="A171" s="75"/>
    </row>
    <row r="172" spans="1:1">
      <c r="A172" s="75"/>
    </row>
    <row r="173" spans="1:1">
      <c r="A173" s="75"/>
    </row>
    <row r="174" spans="1:1">
      <c r="A174" s="75"/>
    </row>
    <row r="175" spans="1:1">
      <c r="A175" s="75"/>
    </row>
    <row r="176" spans="1:1">
      <c r="A176" s="75"/>
    </row>
    <row r="177" spans="1:1">
      <c r="A177" s="75"/>
    </row>
    <row r="178" spans="1:1">
      <c r="A178" s="75"/>
    </row>
    <row r="179" spans="1:1">
      <c r="A179" s="75"/>
    </row>
    <row r="180" spans="1:1">
      <c r="A180" s="75"/>
    </row>
    <row r="181" spans="1:1">
      <c r="A181" s="75"/>
    </row>
    <row r="182" spans="1:1">
      <c r="A182" s="75"/>
    </row>
    <row r="183" spans="1:1">
      <c r="A183" s="75"/>
    </row>
    <row r="184" spans="1:1">
      <c r="A184" s="75"/>
    </row>
  </sheetData>
  <mergeCells count="98">
    <mergeCell ref="A10:A13"/>
    <mergeCell ref="D10:D13"/>
    <mergeCell ref="A1:F1"/>
    <mergeCell ref="B2:C2"/>
    <mergeCell ref="E2:F2"/>
    <mergeCell ref="A3:C3"/>
    <mergeCell ref="B4:C4"/>
    <mergeCell ref="D4:D5"/>
    <mergeCell ref="E4:E5"/>
    <mergeCell ref="F4:F5"/>
    <mergeCell ref="B5:C5"/>
    <mergeCell ref="B6:C6"/>
    <mergeCell ref="D6:E8"/>
    <mergeCell ref="F6:F8"/>
    <mergeCell ref="B8:C8"/>
    <mergeCell ref="A9:F9"/>
    <mergeCell ref="A14:F14"/>
    <mergeCell ref="E15:F15"/>
    <mergeCell ref="A16:A22"/>
    <mergeCell ref="E16:F16"/>
    <mergeCell ref="E17:F17"/>
    <mergeCell ref="E18:F18"/>
    <mergeCell ref="E19:F19"/>
    <mergeCell ref="E20:F20"/>
    <mergeCell ref="E21:F21"/>
    <mergeCell ref="E22:F22"/>
    <mergeCell ref="A37:D37"/>
    <mergeCell ref="E37:F37"/>
    <mergeCell ref="A23:A35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A36:F36"/>
    <mergeCell ref="A38:B38"/>
    <mergeCell ref="C38:D38"/>
    <mergeCell ref="A39:B39"/>
    <mergeCell ref="C39:D39"/>
    <mergeCell ref="A40:B40"/>
    <mergeCell ref="C40:D40"/>
    <mergeCell ref="B48:C48"/>
    <mergeCell ref="E48:F48"/>
    <mergeCell ref="A41:B41"/>
    <mergeCell ref="C41:D41"/>
    <mergeCell ref="A42:F42"/>
    <mergeCell ref="A43:A53"/>
    <mergeCell ref="B43:C43"/>
    <mergeCell ref="D43:D53"/>
    <mergeCell ref="E43:F43"/>
    <mergeCell ref="B44:C44"/>
    <mergeCell ref="E44:F44"/>
    <mergeCell ref="B45:C45"/>
    <mergeCell ref="E45:F45"/>
    <mergeCell ref="B46:C46"/>
    <mergeCell ref="E46:F46"/>
    <mergeCell ref="B47:C47"/>
    <mergeCell ref="E47:F47"/>
    <mergeCell ref="B49:C49"/>
    <mergeCell ref="E49:F49"/>
    <mergeCell ref="B50:C50"/>
    <mergeCell ref="E50:F50"/>
    <mergeCell ref="B51:C51"/>
    <mergeCell ref="E51:F51"/>
    <mergeCell ref="B59:C59"/>
    <mergeCell ref="E59:F59"/>
    <mergeCell ref="B52:C52"/>
    <mergeCell ref="E52:F52"/>
    <mergeCell ref="B53:C53"/>
    <mergeCell ref="E53:F53"/>
    <mergeCell ref="A54:F54"/>
    <mergeCell ref="A55:A60"/>
    <mergeCell ref="B55:C55"/>
    <mergeCell ref="D55:D60"/>
    <mergeCell ref="E55:F55"/>
    <mergeCell ref="B56:C56"/>
    <mergeCell ref="E56:F56"/>
    <mergeCell ref="B57:C57"/>
    <mergeCell ref="E57:F57"/>
    <mergeCell ref="B58:C58"/>
    <mergeCell ref="E58:F58"/>
    <mergeCell ref="A67:F67"/>
    <mergeCell ref="A68:F68"/>
    <mergeCell ref="B60:C60"/>
    <mergeCell ref="E60:F60"/>
    <mergeCell ref="A61:F61"/>
    <mergeCell ref="A62:D62"/>
    <mergeCell ref="E62:F62"/>
    <mergeCell ref="A63:A66"/>
    <mergeCell ref="D63:D66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84"/>
  <sheetViews>
    <sheetView workbookViewId="0">
      <selection activeCell="H49" sqref="H49"/>
    </sheetView>
  </sheetViews>
  <sheetFormatPr defaultColWidth="11.5546875" defaultRowHeight="17.25"/>
  <cols>
    <col min="1" max="1" width="11.5546875" style="92"/>
    <col min="2" max="2" width="22.109375" style="75" customWidth="1"/>
    <col min="3" max="3" width="23.33203125" style="75" customWidth="1"/>
    <col min="4" max="4" width="17.33203125" style="75" customWidth="1"/>
    <col min="5" max="5" width="27.21875" style="75" customWidth="1"/>
    <col min="6" max="6" width="45" style="91" customWidth="1"/>
    <col min="7" max="16384" width="11.5546875" style="75"/>
  </cols>
  <sheetData>
    <row r="1" spans="1:9" s="89" customFormat="1" ht="36" customHeight="1">
      <c r="A1" s="335" t="s">
        <v>0</v>
      </c>
      <c r="B1" s="336"/>
      <c r="C1" s="336"/>
      <c r="D1" s="336"/>
      <c r="E1" s="336"/>
      <c r="F1" s="337"/>
      <c r="G1" s="75"/>
      <c r="H1" s="75"/>
      <c r="I1" s="75"/>
    </row>
    <row r="2" spans="1:9" s="91" customFormat="1" ht="47.25" customHeight="1">
      <c r="A2" s="119" t="s">
        <v>1</v>
      </c>
      <c r="B2" s="338" t="s">
        <v>450</v>
      </c>
      <c r="C2" s="339"/>
      <c r="D2" s="120" t="s">
        <v>2</v>
      </c>
      <c r="E2" s="347" t="s">
        <v>216</v>
      </c>
      <c r="F2" s="348"/>
    </row>
    <row r="3" spans="1:9" ht="24" customHeight="1">
      <c r="A3" s="340" t="s">
        <v>4</v>
      </c>
      <c r="B3" s="341"/>
      <c r="C3" s="342"/>
      <c r="D3" s="188" t="s">
        <v>217</v>
      </c>
      <c r="E3" s="189" t="s">
        <v>218</v>
      </c>
      <c r="F3" s="190" t="s">
        <v>219</v>
      </c>
    </row>
    <row r="4" spans="1:9" ht="21.75" customHeight="1">
      <c r="A4" s="183" t="s">
        <v>9</v>
      </c>
      <c r="B4" s="343">
        <v>193000</v>
      </c>
      <c r="C4" s="344"/>
      <c r="D4" s="333">
        <v>8</v>
      </c>
      <c r="E4" s="351">
        <v>19</v>
      </c>
      <c r="F4" s="349">
        <v>33000</v>
      </c>
    </row>
    <row r="5" spans="1:9" ht="23.1" customHeight="1">
      <c r="A5" s="183" t="s">
        <v>10</v>
      </c>
      <c r="B5" s="345">
        <f>B6-B4</f>
        <v>434000</v>
      </c>
      <c r="C5" s="346"/>
      <c r="D5" s="334"/>
      <c r="E5" s="352"/>
      <c r="F5" s="350"/>
    </row>
    <row r="6" spans="1:9">
      <c r="A6" s="124" t="s">
        <v>11</v>
      </c>
      <c r="B6" s="331">
        <v>627000</v>
      </c>
      <c r="C6" s="332"/>
      <c r="D6" s="353" t="s">
        <v>220</v>
      </c>
      <c r="E6" s="354"/>
      <c r="F6" s="437" t="s">
        <v>451</v>
      </c>
    </row>
    <row r="7" spans="1:9">
      <c r="A7" s="125" t="s">
        <v>12</v>
      </c>
      <c r="B7" s="187">
        <f>35932500+69500+627000</f>
        <v>36629000</v>
      </c>
      <c r="C7" s="127">
        <f>B7/B8</f>
        <v>0.73258000000000001</v>
      </c>
      <c r="D7" s="355"/>
      <c r="E7" s="356"/>
      <c r="F7" s="438"/>
    </row>
    <row r="8" spans="1:9">
      <c r="A8" s="128" t="s">
        <v>13</v>
      </c>
      <c r="B8" s="378">
        <v>50000000</v>
      </c>
      <c r="C8" s="379"/>
      <c r="D8" s="357"/>
      <c r="E8" s="358"/>
      <c r="F8" s="439"/>
    </row>
    <row r="9" spans="1:9" ht="27.95" customHeight="1">
      <c r="A9" s="369" t="s">
        <v>239</v>
      </c>
      <c r="B9" s="370"/>
      <c r="C9" s="370"/>
      <c r="D9" s="370"/>
      <c r="E9" s="370"/>
      <c r="F9" s="371"/>
    </row>
    <row r="10" spans="1:9" ht="17.100000000000001" customHeight="1">
      <c r="A10" s="380" t="s">
        <v>313</v>
      </c>
      <c r="B10" s="184" t="s">
        <v>16</v>
      </c>
      <c r="C10" s="184" t="s">
        <v>17</v>
      </c>
      <c r="D10" s="366" t="s">
        <v>240</v>
      </c>
      <c r="E10" s="184" t="s">
        <v>16</v>
      </c>
      <c r="F10" s="185" t="s">
        <v>17</v>
      </c>
    </row>
    <row r="11" spans="1:9" ht="20.100000000000001" customHeight="1">
      <c r="A11" s="381"/>
      <c r="B11" s="180" t="s">
        <v>452</v>
      </c>
      <c r="C11" s="93">
        <v>4</v>
      </c>
      <c r="D11" s="367"/>
      <c r="E11" s="180" t="s">
        <v>453</v>
      </c>
      <c r="F11" s="94">
        <v>0.12</v>
      </c>
    </row>
    <row r="12" spans="1:9" ht="18" customHeight="1">
      <c r="A12" s="381"/>
      <c r="B12" s="180" t="s">
        <v>166</v>
      </c>
      <c r="C12" s="93">
        <v>3</v>
      </c>
      <c r="D12" s="367"/>
      <c r="E12" s="180"/>
      <c r="F12" s="94"/>
    </row>
    <row r="13" spans="1:9" ht="17.100000000000001" customHeight="1">
      <c r="A13" s="382"/>
      <c r="B13" s="181"/>
      <c r="C13" s="102"/>
      <c r="D13" s="368"/>
      <c r="E13" s="181"/>
      <c r="F13" s="103"/>
    </row>
    <row r="14" spans="1:9" ht="27.95" customHeight="1">
      <c r="A14" s="369" t="s">
        <v>21</v>
      </c>
      <c r="B14" s="370"/>
      <c r="C14" s="370"/>
      <c r="D14" s="370"/>
      <c r="E14" s="370"/>
      <c r="F14" s="371"/>
    </row>
    <row r="15" spans="1:9" ht="18.95" customHeight="1">
      <c r="A15" s="104"/>
      <c r="B15" s="184" t="s">
        <v>22</v>
      </c>
      <c r="C15" s="184" t="s">
        <v>23</v>
      </c>
      <c r="D15" s="184" t="s">
        <v>24</v>
      </c>
      <c r="E15" s="403" t="s">
        <v>165</v>
      </c>
      <c r="F15" s="404"/>
    </row>
    <row r="16" spans="1:9" ht="18.95" customHeight="1">
      <c r="A16" s="375" t="s">
        <v>25</v>
      </c>
      <c r="B16" s="96">
        <v>0.51041666666666663</v>
      </c>
      <c r="C16" s="96" t="s">
        <v>454</v>
      </c>
      <c r="D16" s="180">
        <v>3</v>
      </c>
      <c r="E16" s="362" t="s">
        <v>455</v>
      </c>
      <c r="F16" s="363"/>
    </row>
    <row r="17" spans="1:6">
      <c r="A17" s="375"/>
      <c r="B17" s="96"/>
      <c r="C17" s="180"/>
      <c r="D17" s="180"/>
      <c r="E17" s="362"/>
      <c r="F17" s="363"/>
    </row>
    <row r="18" spans="1:6">
      <c r="A18" s="375"/>
      <c r="B18" s="96"/>
      <c r="C18" s="96"/>
      <c r="D18" s="180"/>
      <c r="E18" s="362"/>
      <c r="F18" s="363"/>
    </row>
    <row r="19" spans="1:6">
      <c r="A19" s="375"/>
      <c r="B19" s="96"/>
      <c r="C19" s="180"/>
      <c r="D19" s="180"/>
      <c r="E19" s="362"/>
      <c r="F19" s="363"/>
    </row>
    <row r="20" spans="1:6">
      <c r="A20" s="375"/>
      <c r="B20" s="96"/>
      <c r="C20" s="180"/>
      <c r="D20" s="180"/>
      <c r="E20" s="362"/>
      <c r="F20" s="363"/>
    </row>
    <row r="21" spans="1:6">
      <c r="A21" s="375"/>
      <c r="B21" s="96"/>
      <c r="C21" s="180"/>
      <c r="D21" s="180"/>
      <c r="E21" s="362"/>
      <c r="F21" s="363"/>
    </row>
    <row r="22" spans="1:6" ht="18" thickBot="1">
      <c r="A22" s="377"/>
      <c r="B22" s="117"/>
      <c r="C22" s="181"/>
      <c r="D22" s="181"/>
      <c r="E22" s="427"/>
      <c r="F22" s="428"/>
    </row>
    <row r="23" spans="1:6" ht="18" thickTop="1">
      <c r="A23" s="374" t="s">
        <v>26</v>
      </c>
      <c r="B23" s="129">
        <v>0.29166666666666669</v>
      </c>
      <c r="C23" s="129" t="s">
        <v>456</v>
      </c>
      <c r="D23" s="182">
        <v>4</v>
      </c>
      <c r="E23" s="429" t="s">
        <v>457</v>
      </c>
      <c r="F23" s="430"/>
    </row>
    <row r="24" spans="1:6">
      <c r="A24" s="375"/>
      <c r="B24" s="96"/>
      <c r="C24" s="180"/>
      <c r="D24" s="180"/>
      <c r="E24" s="362"/>
      <c r="F24" s="363"/>
    </row>
    <row r="25" spans="1:6">
      <c r="A25" s="375"/>
      <c r="B25" s="96"/>
      <c r="C25" s="180"/>
      <c r="D25" s="180"/>
      <c r="E25" s="362"/>
      <c r="F25" s="363"/>
    </row>
    <row r="26" spans="1:6">
      <c r="A26" s="375"/>
      <c r="B26" s="96"/>
      <c r="C26" s="180"/>
      <c r="D26" s="180"/>
      <c r="E26" s="362"/>
      <c r="F26" s="363"/>
    </row>
    <row r="27" spans="1:6">
      <c r="A27" s="375"/>
      <c r="B27" s="96"/>
      <c r="C27" s="98"/>
      <c r="D27" s="180"/>
      <c r="E27" s="362"/>
      <c r="F27" s="363"/>
    </row>
    <row r="28" spans="1:6">
      <c r="A28" s="375"/>
      <c r="B28" s="96"/>
      <c r="C28" s="180"/>
      <c r="D28" s="180"/>
      <c r="E28" s="362"/>
      <c r="F28" s="363"/>
    </row>
    <row r="29" spans="1:6">
      <c r="A29" s="375"/>
      <c r="B29" s="96"/>
      <c r="C29" s="96"/>
      <c r="D29" s="180"/>
      <c r="E29" s="362"/>
      <c r="F29" s="363"/>
    </row>
    <row r="30" spans="1:6">
      <c r="A30" s="375"/>
      <c r="B30" s="96"/>
      <c r="C30" s="180"/>
      <c r="D30" s="180"/>
      <c r="E30" s="362"/>
      <c r="F30" s="363"/>
    </row>
    <row r="31" spans="1:6">
      <c r="A31" s="375"/>
      <c r="B31" s="96"/>
      <c r="C31" s="180"/>
      <c r="D31" s="180"/>
      <c r="E31" s="362"/>
      <c r="F31" s="363"/>
    </row>
    <row r="32" spans="1:6">
      <c r="A32" s="375"/>
      <c r="B32" s="96"/>
      <c r="C32" s="180"/>
      <c r="D32" s="180"/>
      <c r="E32" s="362"/>
      <c r="F32" s="363"/>
    </row>
    <row r="33" spans="1:6">
      <c r="A33" s="375"/>
      <c r="B33" s="96"/>
      <c r="C33" s="180"/>
      <c r="D33" s="180"/>
      <c r="E33" s="362"/>
      <c r="F33" s="363"/>
    </row>
    <row r="34" spans="1:6">
      <c r="A34" s="375"/>
      <c r="B34" s="96"/>
      <c r="C34" s="180"/>
      <c r="D34" s="180"/>
      <c r="E34" s="362"/>
      <c r="F34" s="363"/>
    </row>
    <row r="35" spans="1:6">
      <c r="A35" s="376"/>
      <c r="B35" s="99"/>
      <c r="C35" s="186"/>
      <c r="D35" s="186"/>
      <c r="E35" s="372"/>
      <c r="F35" s="373"/>
    </row>
    <row r="36" spans="1:6" ht="22.5" customHeight="1">
      <c r="A36" s="340" t="s">
        <v>401</v>
      </c>
      <c r="B36" s="341"/>
      <c r="C36" s="341"/>
      <c r="D36" s="341"/>
      <c r="E36" s="341"/>
      <c r="F36" s="443"/>
    </row>
    <row r="37" spans="1:6">
      <c r="A37" s="444" t="s">
        <v>407</v>
      </c>
      <c r="B37" s="445"/>
      <c r="C37" s="445"/>
      <c r="D37" s="445"/>
      <c r="E37" s="446" t="s">
        <v>408</v>
      </c>
      <c r="F37" s="447"/>
    </row>
    <row r="38" spans="1:6">
      <c r="A38" s="450" t="s">
        <v>405</v>
      </c>
      <c r="B38" s="451"/>
      <c r="C38" s="452"/>
      <c r="D38" s="452"/>
      <c r="E38" s="172" t="s">
        <v>405</v>
      </c>
      <c r="F38" s="170" t="s">
        <v>458</v>
      </c>
    </row>
    <row r="39" spans="1:6">
      <c r="A39" s="448" t="s">
        <v>402</v>
      </c>
      <c r="B39" s="448"/>
      <c r="C39" s="449"/>
      <c r="D39" s="449"/>
      <c r="E39" s="173" t="s">
        <v>402</v>
      </c>
      <c r="F39" s="191" t="s">
        <v>459</v>
      </c>
    </row>
    <row r="40" spans="1:6">
      <c r="A40" s="448" t="s">
        <v>409</v>
      </c>
      <c r="B40" s="448"/>
      <c r="C40" s="449"/>
      <c r="D40" s="449"/>
      <c r="E40" s="173" t="s">
        <v>403</v>
      </c>
      <c r="F40" s="191" t="s">
        <v>216</v>
      </c>
    </row>
    <row r="41" spans="1:6">
      <c r="A41" s="448"/>
      <c r="B41" s="448"/>
      <c r="C41" s="449"/>
      <c r="D41" s="449"/>
      <c r="E41" s="173" t="s">
        <v>404</v>
      </c>
      <c r="F41" s="191" t="s">
        <v>460</v>
      </c>
    </row>
    <row r="42" spans="1:6">
      <c r="A42" s="440" t="s">
        <v>27</v>
      </c>
      <c r="B42" s="441"/>
      <c r="C42" s="441"/>
      <c r="D42" s="441"/>
      <c r="E42" s="441"/>
      <c r="F42" s="442"/>
    </row>
    <row r="43" spans="1:6">
      <c r="A43" s="400" t="s">
        <v>28</v>
      </c>
      <c r="B43" s="401"/>
      <c r="C43" s="401"/>
      <c r="D43" s="389" t="s">
        <v>29</v>
      </c>
      <c r="E43" s="431" t="s">
        <v>30</v>
      </c>
      <c r="F43" s="432"/>
    </row>
    <row r="44" spans="1:6" ht="27.75" customHeight="1">
      <c r="A44" s="375"/>
      <c r="B44" s="220"/>
      <c r="C44" s="222"/>
      <c r="D44" s="390"/>
      <c r="E44" s="425" t="s">
        <v>461</v>
      </c>
      <c r="F44" s="426"/>
    </row>
    <row r="45" spans="1:6" ht="17.25" customHeight="1">
      <c r="A45" s="375"/>
      <c r="B45" s="364"/>
      <c r="C45" s="364"/>
      <c r="D45" s="390"/>
      <c r="E45" s="425"/>
      <c r="F45" s="426"/>
    </row>
    <row r="46" spans="1:6" ht="18" customHeight="1">
      <c r="A46" s="375"/>
      <c r="B46" s="364"/>
      <c r="C46" s="364"/>
      <c r="D46" s="390"/>
      <c r="E46" s="75" t="s">
        <v>448</v>
      </c>
    </row>
    <row r="47" spans="1:6" ht="29.25" customHeight="1">
      <c r="A47" s="375"/>
      <c r="B47" s="223"/>
      <c r="C47" s="224"/>
      <c r="D47" s="390"/>
      <c r="E47" s="425"/>
      <c r="F47" s="426"/>
    </row>
    <row r="48" spans="1:6" ht="17.25" customHeight="1">
      <c r="A48" s="375"/>
      <c r="B48" s="365"/>
      <c r="C48" s="422"/>
      <c r="D48" s="390"/>
      <c r="E48" s="453"/>
      <c r="F48" s="454"/>
    </row>
    <row r="49" spans="1:6" ht="18" customHeight="1">
      <c r="A49" s="375"/>
      <c r="B49" s="416"/>
      <c r="C49" s="416"/>
      <c r="D49" s="390"/>
      <c r="E49" s="417"/>
      <c r="F49" s="418"/>
    </row>
    <row r="50" spans="1:6" ht="18" customHeight="1">
      <c r="A50" s="375"/>
      <c r="B50" s="422"/>
      <c r="C50" s="422"/>
      <c r="D50" s="390"/>
      <c r="E50" s="417"/>
      <c r="F50" s="418"/>
    </row>
    <row r="51" spans="1:6" ht="18" customHeight="1">
      <c r="A51" s="377"/>
      <c r="B51" s="422"/>
      <c r="C51" s="422"/>
      <c r="D51" s="391"/>
      <c r="E51" s="419"/>
      <c r="F51" s="420"/>
    </row>
    <row r="52" spans="1:6" ht="18" customHeight="1">
      <c r="A52" s="377"/>
      <c r="B52" s="422"/>
      <c r="C52" s="422"/>
      <c r="D52" s="391"/>
      <c r="E52" s="419"/>
      <c r="F52" s="420"/>
    </row>
    <row r="53" spans="1:6">
      <c r="A53" s="377"/>
      <c r="B53" s="421"/>
      <c r="C53" s="421"/>
      <c r="D53" s="391"/>
      <c r="E53" s="419"/>
      <c r="F53" s="420"/>
    </row>
    <row r="54" spans="1:6">
      <c r="A54" s="369" t="s">
        <v>33</v>
      </c>
      <c r="B54" s="370"/>
      <c r="C54" s="370"/>
      <c r="D54" s="370"/>
      <c r="E54" s="370"/>
      <c r="F54" s="371"/>
    </row>
    <row r="55" spans="1:6">
      <c r="A55" s="400" t="s">
        <v>28</v>
      </c>
      <c r="B55" s="401"/>
      <c r="C55" s="401"/>
      <c r="D55" s="389" t="s">
        <v>34</v>
      </c>
      <c r="E55" s="401"/>
      <c r="F55" s="413"/>
    </row>
    <row r="56" spans="1:6">
      <c r="A56" s="375"/>
      <c r="B56" s="364"/>
      <c r="C56" s="364"/>
      <c r="D56" s="390"/>
      <c r="E56" s="414"/>
      <c r="F56" s="415"/>
    </row>
    <row r="57" spans="1:6">
      <c r="A57" s="375"/>
      <c r="B57" s="364"/>
      <c r="C57" s="364"/>
      <c r="D57" s="390"/>
      <c r="E57" s="397"/>
      <c r="F57" s="396"/>
    </row>
    <row r="58" spans="1:6">
      <c r="A58" s="375"/>
      <c r="B58" s="364"/>
      <c r="C58" s="364"/>
      <c r="D58" s="390"/>
      <c r="E58" s="397"/>
      <c r="F58" s="396"/>
    </row>
    <row r="59" spans="1:6">
      <c r="A59" s="375"/>
      <c r="B59" s="364" t="s">
        <v>32</v>
      </c>
      <c r="C59" s="364"/>
      <c r="D59" s="390"/>
      <c r="E59" s="397"/>
      <c r="F59" s="396"/>
    </row>
    <row r="60" spans="1:6">
      <c r="A60" s="376"/>
      <c r="B60" s="398"/>
      <c r="C60" s="398"/>
      <c r="D60" s="402"/>
      <c r="E60" s="435"/>
      <c r="F60" s="436"/>
    </row>
    <row r="61" spans="1:6">
      <c r="A61" s="405" t="s">
        <v>35</v>
      </c>
      <c r="B61" s="406"/>
      <c r="C61" s="406"/>
      <c r="D61" s="406"/>
      <c r="E61" s="406"/>
      <c r="F61" s="407"/>
    </row>
    <row r="62" spans="1:6">
      <c r="A62" s="408" t="s">
        <v>316</v>
      </c>
      <c r="B62" s="409"/>
      <c r="C62" s="409"/>
      <c r="D62" s="410"/>
      <c r="E62" s="411">
        <f>SUM(E64:E66)+SUM(B64:B66)</f>
        <v>0</v>
      </c>
      <c r="F62" s="412"/>
    </row>
    <row r="63" spans="1:6">
      <c r="A63" s="393" t="s">
        <v>28</v>
      </c>
      <c r="B63" s="110" t="s">
        <v>37</v>
      </c>
      <c r="C63" s="110" t="s">
        <v>38</v>
      </c>
      <c r="D63" s="367" t="s">
        <v>34</v>
      </c>
      <c r="E63" s="110" t="s">
        <v>314</v>
      </c>
      <c r="F63" s="111" t="s">
        <v>315</v>
      </c>
    </row>
    <row r="64" spans="1:6">
      <c r="A64" s="393"/>
      <c r="B64" s="148"/>
      <c r="C64" s="149"/>
      <c r="D64" s="367"/>
      <c r="E64" s="145"/>
      <c r="F64" s="144"/>
    </row>
    <row r="65" spans="1:6">
      <c r="A65" s="393"/>
      <c r="B65" s="179"/>
      <c r="C65" s="149"/>
      <c r="D65" s="367"/>
      <c r="E65" s="174"/>
      <c r="F65" s="176"/>
    </row>
    <row r="66" spans="1:6">
      <c r="A66" s="394"/>
      <c r="B66" s="115"/>
      <c r="C66" s="115"/>
      <c r="D66" s="392"/>
      <c r="E66" s="175"/>
      <c r="F66" s="177"/>
    </row>
    <row r="67" spans="1:6">
      <c r="A67" s="383" t="s">
        <v>39</v>
      </c>
      <c r="B67" s="384"/>
      <c r="C67" s="384"/>
      <c r="D67" s="384"/>
      <c r="E67" s="384"/>
      <c r="F67" s="385"/>
    </row>
    <row r="68" spans="1:6" ht="51" customHeight="1">
      <c r="A68" s="386"/>
      <c r="B68" s="387"/>
      <c r="C68" s="387"/>
      <c r="D68" s="387"/>
      <c r="E68" s="387"/>
      <c r="F68" s="388"/>
    </row>
    <row r="69" spans="1:6" ht="198.75" customHeight="1">
      <c r="A69" s="75"/>
    </row>
    <row r="70" spans="1:6">
      <c r="A70" s="75"/>
    </row>
    <row r="71" spans="1:6">
      <c r="A71" s="75"/>
    </row>
    <row r="72" spans="1:6">
      <c r="A72" s="75"/>
    </row>
    <row r="73" spans="1:6">
      <c r="A73" s="75"/>
    </row>
    <row r="74" spans="1:6">
      <c r="A74" s="75"/>
    </row>
    <row r="75" spans="1:6">
      <c r="A75" s="75"/>
    </row>
    <row r="76" spans="1:6">
      <c r="A76" s="75"/>
    </row>
    <row r="77" spans="1:6">
      <c r="A77" s="75"/>
    </row>
    <row r="78" spans="1:6">
      <c r="A78" s="75"/>
    </row>
    <row r="79" spans="1:6">
      <c r="A79" s="75"/>
    </row>
    <row r="80" spans="1:6">
      <c r="A80" s="75"/>
    </row>
    <row r="81" spans="1:1">
      <c r="A81" s="75"/>
    </row>
    <row r="82" spans="1:1">
      <c r="A82" s="75"/>
    </row>
    <row r="83" spans="1:1">
      <c r="A83" s="75"/>
    </row>
    <row r="84" spans="1:1">
      <c r="A84" s="75"/>
    </row>
    <row r="85" spans="1:1">
      <c r="A85" s="75"/>
    </row>
    <row r="86" spans="1:1">
      <c r="A86" s="75"/>
    </row>
    <row r="87" spans="1:1">
      <c r="A87" s="75"/>
    </row>
    <row r="88" spans="1:1">
      <c r="A88" s="75"/>
    </row>
    <row r="89" spans="1:1">
      <c r="A89" s="75"/>
    </row>
    <row r="90" spans="1:1">
      <c r="A90" s="75"/>
    </row>
    <row r="91" spans="1:1">
      <c r="A91" s="75"/>
    </row>
    <row r="92" spans="1:1">
      <c r="A92" s="75"/>
    </row>
    <row r="93" spans="1:1">
      <c r="A93" s="75"/>
    </row>
    <row r="94" spans="1:1">
      <c r="A94" s="75"/>
    </row>
    <row r="95" spans="1:1">
      <c r="A95" s="75"/>
    </row>
    <row r="96" spans="1:1">
      <c r="A96" s="75"/>
    </row>
    <row r="97" spans="1:1">
      <c r="A97" s="75"/>
    </row>
    <row r="98" spans="1:1">
      <c r="A98" s="75"/>
    </row>
    <row r="99" spans="1:1">
      <c r="A99" s="75"/>
    </row>
    <row r="100" spans="1:1">
      <c r="A100" s="75"/>
    </row>
    <row r="101" spans="1:1">
      <c r="A101" s="75"/>
    </row>
    <row r="102" spans="1:1">
      <c r="A102" s="75"/>
    </row>
    <row r="103" spans="1:1">
      <c r="A103" s="75"/>
    </row>
    <row r="104" spans="1:1">
      <c r="A104" s="75"/>
    </row>
    <row r="105" spans="1:1">
      <c r="A105" s="75"/>
    </row>
    <row r="106" spans="1:1">
      <c r="A106" s="75"/>
    </row>
    <row r="107" spans="1:1">
      <c r="A107" s="75"/>
    </row>
    <row r="108" spans="1:1">
      <c r="A108" s="75"/>
    </row>
    <row r="109" spans="1:1">
      <c r="A109" s="75"/>
    </row>
    <row r="110" spans="1:1">
      <c r="A110" s="75"/>
    </row>
    <row r="111" spans="1:1">
      <c r="A111" s="75"/>
    </row>
    <row r="112" spans="1:1">
      <c r="A112" s="75"/>
    </row>
    <row r="113" spans="1:1">
      <c r="A113" s="75"/>
    </row>
    <row r="114" spans="1:1">
      <c r="A114" s="75"/>
    </row>
    <row r="115" spans="1:1">
      <c r="A115" s="75"/>
    </row>
    <row r="116" spans="1:1">
      <c r="A116" s="75"/>
    </row>
    <row r="117" spans="1:1">
      <c r="A117" s="75"/>
    </row>
    <row r="118" spans="1:1">
      <c r="A118" s="75"/>
    </row>
    <row r="119" spans="1:1">
      <c r="A119" s="75"/>
    </row>
    <row r="120" spans="1:1">
      <c r="A120" s="75"/>
    </row>
    <row r="121" spans="1:1">
      <c r="A121" s="75"/>
    </row>
    <row r="122" spans="1:1">
      <c r="A122" s="75"/>
    </row>
    <row r="123" spans="1:1">
      <c r="A123" s="75"/>
    </row>
    <row r="124" spans="1:1">
      <c r="A124" s="75"/>
    </row>
    <row r="125" spans="1:1">
      <c r="A125" s="75"/>
    </row>
    <row r="126" spans="1:1">
      <c r="A126" s="75"/>
    </row>
    <row r="127" spans="1:1">
      <c r="A127" s="75"/>
    </row>
    <row r="128" spans="1:1">
      <c r="A128" s="75"/>
    </row>
    <row r="129" spans="1:1">
      <c r="A129" s="75"/>
    </row>
    <row r="130" spans="1:1">
      <c r="A130" s="75"/>
    </row>
    <row r="131" spans="1:1">
      <c r="A131" s="75"/>
    </row>
    <row r="132" spans="1:1">
      <c r="A132" s="75"/>
    </row>
    <row r="133" spans="1:1">
      <c r="A133" s="75"/>
    </row>
    <row r="134" spans="1:1">
      <c r="A134" s="75"/>
    </row>
    <row r="135" spans="1:1">
      <c r="A135" s="75"/>
    </row>
    <row r="136" spans="1:1">
      <c r="A136" s="75"/>
    </row>
    <row r="137" spans="1:1">
      <c r="A137" s="75"/>
    </row>
    <row r="138" spans="1:1">
      <c r="A138" s="75"/>
    </row>
    <row r="139" spans="1:1">
      <c r="A139" s="75"/>
    </row>
    <row r="140" spans="1:1">
      <c r="A140" s="75"/>
    </row>
    <row r="141" spans="1:1">
      <c r="A141" s="75"/>
    </row>
    <row r="142" spans="1:1">
      <c r="A142" s="75"/>
    </row>
    <row r="143" spans="1:1">
      <c r="A143" s="75"/>
    </row>
    <row r="144" spans="1:1">
      <c r="A144" s="75"/>
    </row>
    <row r="145" spans="1:1">
      <c r="A145" s="75"/>
    </row>
    <row r="146" spans="1:1">
      <c r="A146" s="75"/>
    </row>
    <row r="147" spans="1:1">
      <c r="A147" s="75"/>
    </row>
    <row r="148" spans="1:1">
      <c r="A148" s="75"/>
    </row>
    <row r="149" spans="1:1">
      <c r="A149" s="75"/>
    </row>
    <row r="150" spans="1:1">
      <c r="A150" s="75"/>
    </row>
    <row r="151" spans="1:1">
      <c r="A151" s="75"/>
    </row>
    <row r="152" spans="1:1">
      <c r="A152" s="75"/>
    </row>
    <row r="153" spans="1:1">
      <c r="A153" s="75"/>
    </row>
    <row r="154" spans="1:1">
      <c r="A154" s="75"/>
    </row>
    <row r="155" spans="1:1">
      <c r="A155" s="75"/>
    </row>
    <row r="156" spans="1:1">
      <c r="A156" s="75"/>
    </row>
    <row r="157" spans="1:1">
      <c r="A157" s="75"/>
    </row>
    <row r="158" spans="1:1">
      <c r="A158" s="75"/>
    </row>
    <row r="159" spans="1:1">
      <c r="A159" s="75"/>
    </row>
    <row r="160" spans="1:1">
      <c r="A160" s="75"/>
    </row>
    <row r="161" spans="1:1">
      <c r="A161" s="75"/>
    </row>
    <row r="162" spans="1:1">
      <c r="A162" s="75"/>
    </row>
    <row r="163" spans="1:1">
      <c r="A163" s="75"/>
    </row>
    <row r="164" spans="1:1">
      <c r="A164" s="75"/>
    </row>
    <row r="165" spans="1:1">
      <c r="A165" s="75"/>
    </row>
    <row r="166" spans="1:1">
      <c r="A166" s="75"/>
    </row>
    <row r="167" spans="1:1">
      <c r="A167" s="75"/>
    </row>
    <row r="168" spans="1:1">
      <c r="A168" s="75"/>
    </row>
    <row r="169" spans="1:1">
      <c r="A169" s="75"/>
    </row>
    <row r="170" spans="1:1">
      <c r="A170" s="75"/>
    </row>
    <row r="171" spans="1:1">
      <c r="A171" s="75"/>
    </row>
    <row r="172" spans="1:1">
      <c r="A172" s="75"/>
    </row>
    <row r="173" spans="1:1">
      <c r="A173" s="75"/>
    </row>
    <row r="174" spans="1:1">
      <c r="A174" s="75"/>
    </row>
    <row r="175" spans="1:1">
      <c r="A175" s="75"/>
    </row>
    <row r="176" spans="1:1">
      <c r="A176" s="75"/>
    </row>
    <row r="177" spans="1:1">
      <c r="A177" s="75"/>
    </row>
    <row r="178" spans="1:1">
      <c r="A178" s="75"/>
    </row>
    <row r="179" spans="1:1">
      <c r="A179" s="75"/>
    </row>
    <row r="180" spans="1:1">
      <c r="A180" s="75"/>
    </row>
    <row r="181" spans="1:1">
      <c r="A181" s="75"/>
    </row>
    <row r="182" spans="1:1">
      <c r="A182" s="75"/>
    </row>
    <row r="183" spans="1:1">
      <c r="A183" s="75"/>
    </row>
    <row r="184" spans="1:1">
      <c r="A184" s="75"/>
    </row>
  </sheetData>
  <mergeCells count="97">
    <mergeCell ref="A67:F67"/>
    <mergeCell ref="A68:F68"/>
    <mergeCell ref="B60:C60"/>
    <mergeCell ref="E60:F60"/>
    <mergeCell ref="A61:F61"/>
    <mergeCell ref="A62:D62"/>
    <mergeCell ref="E62:F62"/>
    <mergeCell ref="A63:A66"/>
    <mergeCell ref="D63:D66"/>
    <mergeCell ref="E56:F56"/>
    <mergeCell ref="B57:C57"/>
    <mergeCell ref="E57:F57"/>
    <mergeCell ref="B58:C58"/>
    <mergeCell ref="E58:F58"/>
    <mergeCell ref="B59:C59"/>
    <mergeCell ref="E59:F59"/>
    <mergeCell ref="B52:C52"/>
    <mergeCell ref="E52:F52"/>
    <mergeCell ref="B53:C53"/>
    <mergeCell ref="E53:F53"/>
    <mergeCell ref="A54:F54"/>
    <mergeCell ref="A55:A60"/>
    <mergeCell ref="B55:C55"/>
    <mergeCell ref="D55:D60"/>
    <mergeCell ref="E55:F55"/>
    <mergeCell ref="B56:C56"/>
    <mergeCell ref="B49:C49"/>
    <mergeCell ref="E49:F49"/>
    <mergeCell ref="B50:C50"/>
    <mergeCell ref="E50:F50"/>
    <mergeCell ref="B51:C51"/>
    <mergeCell ref="E51:F51"/>
    <mergeCell ref="E45:F45"/>
    <mergeCell ref="B46:C46"/>
    <mergeCell ref="E47:F47"/>
    <mergeCell ref="B47:C47"/>
    <mergeCell ref="B48:C48"/>
    <mergeCell ref="E48:F48"/>
    <mergeCell ref="A41:B41"/>
    <mergeCell ref="C41:D41"/>
    <mergeCell ref="A42:F42"/>
    <mergeCell ref="A43:A53"/>
    <mergeCell ref="B43:C43"/>
    <mergeCell ref="D43:D53"/>
    <mergeCell ref="E43:F43"/>
    <mergeCell ref="B44:C44"/>
    <mergeCell ref="E44:F44"/>
    <mergeCell ref="B45:C45"/>
    <mergeCell ref="A38:B38"/>
    <mergeCell ref="C38:D38"/>
    <mergeCell ref="A39:B39"/>
    <mergeCell ref="C39:D39"/>
    <mergeCell ref="A40:B40"/>
    <mergeCell ref="C40:D40"/>
    <mergeCell ref="E32:F32"/>
    <mergeCell ref="E33:F33"/>
    <mergeCell ref="E34:F34"/>
    <mergeCell ref="E35:F35"/>
    <mergeCell ref="A36:F36"/>
    <mergeCell ref="A37:D37"/>
    <mergeCell ref="E37:F37"/>
    <mergeCell ref="A23:A35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A14:F14"/>
    <mergeCell ref="E15:F15"/>
    <mergeCell ref="A16:A22"/>
    <mergeCell ref="E16:F16"/>
    <mergeCell ref="E17:F17"/>
    <mergeCell ref="E18:F18"/>
    <mergeCell ref="E19:F19"/>
    <mergeCell ref="E20:F20"/>
    <mergeCell ref="E21:F21"/>
    <mergeCell ref="E22:F22"/>
    <mergeCell ref="B6:C6"/>
    <mergeCell ref="D6:E8"/>
    <mergeCell ref="F6:F8"/>
    <mergeCell ref="B8:C8"/>
    <mergeCell ref="A9:F9"/>
    <mergeCell ref="A10:A13"/>
    <mergeCell ref="D10:D13"/>
    <mergeCell ref="A1:F1"/>
    <mergeCell ref="B2:C2"/>
    <mergeCell ref="E2:F2"/>
    <mergeCell ref="A3:C3"/>
    <mergeCell ref="B4:C4"/>
    <mergeCell ref="D4:D5"/>
    <mergeCell ref="E4:E5"/>
    <mergeCell ref="F4:F5"/>
    <mergeCell ref="B5:C5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84"/>
  <sheetViews>
    <sheetView workbookViewId="0">
      <selection activeCell="I23" sqref="I23"/>
    </sheetView>
  </sheetViews>
  <sheetFormatPr defaultColWidth="11.5546875" defaultRowHeight="17.25"/>
  <cols>
    <col min="1" max="1" width="11.5546875" style="92"/>
    <col min="2" max="2" width="22.109375" style="75" customWidth="1"/>
    <col min="3" max="3" width="23.33203125" style="75" customWidth="1"/>
    <col min="4" max="4" width="17.33203125" style="75" customWidth="1"/>
    <col min="5" max="5" width="27.21875" style="75" customWidth="1"/>
    <col min="6" max="6" width="45" style="91" customWidth="1"/>
    <col min="7" max="16384" width="11.5546875" style="75"/>
  </cols>
  <sheetData>
    <row r="1" spans="1:9" s="89" customFormat="1" ht="36" customHeight="1">
      <c r="A1" s="335" t="s">
        <v>0</v>
      </c>
      <c r="B1" s="336"/>
      <c r="C1" s="336"/>
      <c r="D1" s="336"/>
      <c r="E1" s="336"/>
      <c r="F1" s="337"/>
      <c r="G1" s="75"/>
      <c r="H1" s="75"/>
      <c r="I1" s="75"/>
    </row>
    <row r="2" spans="1:9" s="91" customFormat="1" ht="47.25" customHeight="1">
      <c r="A2" s="119" t="s">
        <v>1</v>
      </c>
      <c r="B2" s="338" t="s">
        <v>462</v>
      </c>
      <c r="C2" s="339"/>
      <c r="D2" s="120" t="s">
        <v>2</v>
      </c>
      <c r="E2" s="347" t="s">
        <v>216</v>
      </c>
      <c r="F2" s="348"/>
    </row>
    <row r="3" spans="1:9" ht="24" customHeight="1">
      <c r="A3" s="340" t="s">
        <v>4</v>
      </c>
      <c r="B3" s="341"/>
      <c r="C3" s="342"/>
      <c r="D3" s="188" t="s">
        <v>217</v>
      </c>
      <c r="E3" s="189" t="s">
        <v>218</v>
      </c>
      <c r="F3" s="190" t="s">
        <v>219</v>
      </c>
    </row>
    <row r="4" spans="1:9" ht="21.75" customHeight="1">
      <c r="A4" s="183" t="s">
        <v>9</v>
      </c>
      <c r="B4" s="343">
        <v>242000</v>
      </c>
      <c r="C4" s="344"/>
      <c r="D4" s="333">
        <v>19</v>
      </c>
      <c r="E4" s="351">
        <v>43</v>
      </c>
      <c r="F4" s="349">
        <v>31906</v>
      </c>
    </row>
    <row r="5" spans="1:9" ht="23.1" customHeight="1">
      <c r="A5" s="183" t="s">
        <v>10</v>
      </c>
      <c r="B5" s="345">
        <f>B6-B4</f>
        <v>1130000</v>
      </c>
      <c r="C5" s="346"/>
      <c r="D5" s="334"/>
      <c r="E5" s="352"/>
      <c r="F5" s="350"/>
    </row>
    <row r="6" spans="1:9">
      <c r="A6" s="124" t="s">
        <v>11</v>
      </c>
      <c r="B6" s="331">
        <v>1372000</v>
      </c>
      <c r="C6" s="332"/>
      <c r="D6" s="353" t="s">
        <v>220</v>
      </c>
      <c r="E6" s="354"/>
      <c r="F6" s="437" t="s">
        <v>490</v>
      </c>
    </row>
    <row r="7" spans="1:9">
      <c r="A7" s="125" t="s">
        <v>12</v>
      </c>
      <c r="B7" s="187">
        <f>35932500+69500+627000+1372000</f>
        <v>38001000</v>
      </c>
      <c r="C7" s="127">
        <f>B7/B8</f>
        <v>0.76002000000000003</v>
      </c>
      <c r="D7" s="355"/>
      <c r="E7" s="356"/>
      <c r="F7" s="438"/>
    </row>
    <row r="8" spans="1:9">
      <c r="A8" s="128" t="s">
        <v>13</v>
      </c>
      <c r="B8" s="378">
        <v>50000000</v>
      </c>
      <c r="C8" s="379"/>
      <c r="D8" s="357"/>
      <c r="E8" s="358"/>
      <c r="F8" s="439"/>
    </row>
    <row r="9" spans="1:9" ht="27.95" customHeight="1">
      <c r="A9" s="369" t="s">
        <v>239</v>
      </c>
      <c r="B9" s="370"/>
      <c r="C9" s="370"/>
      <c r="D9" s="370"/>
      <c r="E9" s="370"/>
      <c r="F9" s="371"/>
    </row>
    <row r="10" spans="1:9" ht="17.100000000000001" customHeight="1">
      <c r="A10" s="380" t="s">
        <v>313</v>
      </c>
      <c r="B10" s="184" t="s">
        <v>16</v>
      </c>
      <c r="C10" s="184" t="s">
        <v>17</v>
      </c>
      <c r="D10" s="366" t="s">
        <v>240</v>
      </c>
      <c r="E10" s="184" t="s">
        <v>16</v>
      </c>
      <c r="F10" s="185" t="s">
        <v>17</v>
      </c>
    </row>
    <row r="11" spans="1:9" ht="20.100000000000001" customHeight="1">
      <c r="A11" s="381"/>
      <c r="B11" s="180" t="s">
        <v>20</v>
      </c>
      <c r="C11" s="93">
        <v>7</v>
      </c>
      <c r="D11" s="367"/>
      <c r="E11" s="180" t="s">
        <v>471</v>
      </c>
      <c r="F11" s="94">
        <v>0.13</v>
      </c>
    </row>
    <row r="12" spans="1:9" ht="18" customHeight="1">
      <c r="A12" s="381"/>
      <c r="B12" s="180" t="s">
        <v>469</v>
      </c>
      <c r="C12" s="93">
        <v>6</v>
      </c>
      <c r="D12" s="367"/>
      <c r="E12" s="180" t="s">
        <v>453</v>
      </c>
      <c r="F12" s="94">
        <v>0.06</v>
      </c>
    </row>
    <row r="13" spans="1:9" ht="17.100000000000001" customHeight="1">
      <c r="A13" s="382"/>
      <c r="B13" s="181" t="s">
        <v>470</v>
      </c>
      <c r="C13" s="102">
        <v>4</v>
      </c>
      <c r="D13" s="368"/>
      <c r="E13" s="181"/>
      <c r="F13" s="103"/>
    </row>
    <row r="14" spans="1:9" ht="27.95" customHeight="1">
      <c r="A14" s="369" t="s">
        <v>21</v>
      </c>
      <c r="B14" s="370"/>
      <c r="C14" s="370"/>
      <c r="D14" s="370"/>
      <c r="E14" s="370"/>
      <c r="F14" s="371"/>
    </row>
    <row r="15" spans="1:9" ht="18.95" customHeight="1">
      <c r="A15" s="104"/>
      <c r="B15" s="184" t="s">
        <v>22</v>
      </c>
      <c r="C15" s="184" t="s">
        <v>23</v>
      </c>
      <c r="D15" s="184" t="s">
        <v>24</v>
      </c>
      <c r="E15" s="403" t="s">
        <v>165</v>
      </c>
      <c r="F15" s="404"/>
    </row>
    <row r="16" spans="1:9" ht="18.95" customHeight="1">
      <c r="A16" s="375" t="s">
        <v>25</v>
      </c>
      <c r="B16" s="96">
        <v>0.5</v>
      </c>
      <c r="C16" s="96" t="s">
        <v>463</v>
      </c>
      <c r="D16" s="180">
        <v>3</v>
      </c>
      <c r="E16" s="362"/>
      <c r="F16" s="363"/>
    </row>
    <row r="17" spans="1:6">
      <c r="A17" s="375"/>
      <c r="B17" s="96"/>
      <c r="C17" s="180"/>
      <c r="D17" s="180"/>
      <c r="E17" s="362"/>
      <c r="F17" s="363"/>
    </row>
    <row r="18" spans="1:6">
      <c r="A18" s="375"/>
      <c r="B18" s="96"/>
      <c r="C18" s="96"/>
      <c r="D18" s="180"/>
      <c r="E18" s="362"/>
      <c r="F18" s="363"/>
    </row>
    <row r="19" spans="1:6">
      <c r="A19" s="375"/>
      <c r="B19" s="96"/>
      <c r="C19" s="180"/>
      <c r="D19" s="180"/>
      <c r="E19" s="362"/>
      <c r="F19" s="363"/>
    </row>
    <row r="20" spans="1:6">
      <c r="A20" s="375"/>
      <c r="B20" s="96"/>
      <c r="C20" s="180"/>
      <c r="D20" s="180"/>
      <c r="E20" s="362"/>
      <c r="F20" s="363"/>
    </row>
    <row r="21" spans="1:6">
      <c r="A21" s="375"/>
      <c r="B21" s="96"/>
      <c r="C21" s="180"/>
      <c r="D21" s="180"/>
      <c r="E21" s="362"/>
      <c r="F21" s="363"/>
    </row>
    <row r="22" spans="1:6" ht="18" thickBot="1">
      <c r="A22" s="377"/>
      <c r="B22" s="117"/>
      <c r="C22" s="181"/>
      <c r="D22" s="181"/>
      <c r="E22" s="427"/>
      <c r="F22" s="428"/>
    </row>
    <row r="23" spans="1:6" ht="18.75" thickTop="1" thickBot="1">
      <c r="A23" s="374" t="s">
        <v>26</v>
      </c>
      <c r="B23" s="455">
        <v>0.29166666666666669</v>
      </c>
      <c r="C23" s="129" t="s">
        <v>464</v>
      </c>
      <c r="D23" s="182">
        <v>4</v>
      </c>
      <c r="E23" s="427"/>
      <c r="F23" s="427"/>
    </row>
    <row r="24" spans="1:6" ht="18" thickTop="1">
      <c r="A24" s="375"/>
      <c r="B24" s="455">
        <v>0.29166666666666669</v>
      </c>
      <c r="C24" s="180" t="s">
        <v>489</v>
      </c>
      <c r="D24" s="180">
        <v>2</v>
      </c>
      <c r="E24" s="458"/>
      <c r="F24" s="459"/>
    </row>
    <row r="25" spans="1:6">
      <c r="A25" s="375"/>
      <c r="B25" s="96">
        <v>0.3125</v>
      </c>
      <c r="C25" s="98" t="s">
        <v>77</v>
      </c>
      <c r="D25" s="180">
        <v>2</v>
      </c>
      <c r="E25" s="458"/>
      <c r="F25" s="459"/>
    </row>
    <row r="26" spans="1:6">
      <c r="A26" s="375"/>
      <c r="B26" s="96">
        <v>0.33333333333333331</v>
      </c>
      <c r="C26" s="180" t="s">
        <v>465</v>
      </c>
      <c r="D26" s="180">
        <v>2</v>
      </c>
      <c r="E26" s="456"/>
      <c r="F26" s="457"/>
    </row>
    <row r="27" spans="1:6">
      <c r="A27" s="375"/>
      <c r="B27" s="96">
        <v>0.35416666666666669</v>
      </c>
      <c r="C27" s="96" t="s">
        <v>466</v>
      </c>
      <c r="D27" s="180">
        <v>2</v>
      </c>
      <c r="E27" s="362"/>
      <c r="F27" s="363"/>
    </row>
    <row r="28" spans="1:6">
      <c r="A28" s="375"/>
      <c r="B28" s="96"/>
      <c r="C28" s="180"/>
      <c r="D28" s="180"/>
      <c r="E28" s="456"/>
      <c r="F28" s="457"/>
    </row>
    <row r="29" spans="1:6">
      <c r="A29" s="375"/>
      <c r="B29" s="96"/>
      <c r="C29" s="96"/>
      <c r="D29" s="180"/>
      <c r="E29" s="362"/>
      <c r="F29" s="363"/>
    </row>
    <row r="30" spans="1:6">
      <c r="A30" s="375"/>
      <c r="B30" s="96"/>
      <c r="C30" s="180"/>
      <c r="D30" s="180"/>
      <c r="E30" s="362"/>
      <c r="F30" s="363"/>
    </row>
    <row r="31" spans="1:6">
      <c r="A31" s="375"/>
      <c r="B31" s="96"/>
      <c r="C31" s="180"/>
      <c r="D31" s="180"/>
      <c r="E31" s="362"/>
      <c r="F31" s="363"/>
    </row>
    <row r="32" spans="1:6">
      <c r="A32" s="375"/>
      <c r="B32" s="96"/>
      <c r="C32" s="180"/>
      <c r="D32" s="180"/>
      <c r="E32" s="362"/>
      <c r="F32" s="363"/>
    </row>
    <row r="33" spans="1:6">
      <c r="A33" s="375"/>
      <c r="B33" s="96"/>
      <c r="C33" s="180"/>
      <c r="D33" s="180"/>
      <c r="E33" s="362"/>
      <c r="F33" s="363"/>
    </row>
    <row r="34" spans="1:6">
      <c r="A34" s="375"/>
      <c r="B34" s="96"/>
      <c r="C34" s="180"/>
      <c r="D34" s="180"/>
      <c r="E34" s="362"/>
      <c r="F34" s="363"/>
    </row>
    <row r="35" spans="1:6">
      <c r="A35" s="376"/>
      <c r="B35" s="99"/>
      <c r="C35" s="186"/>
      <c r="D35" s="186"/>
      <c r="E35" s="372"/>
      <c r="F35" s="373"/>
    </row>
    <row r="36" spans="1:6" ht="22.5" customHeight="1">
      <c r="A36" s="340" t="s">
        <v>401</v>
      </c>
      <c r="B36" s="341"/>
      <c r="C36" s="341"/>
      <c r="D36" s="341"/>
      <c r="E36" s="341"/>
      <c r="F36" s="443"/>
    </row>
    <row r="37" spans="1:6">
      <c r="A37" s="444" t="s">
        <v>407</v>
      </c>
      <c r="B37" s="445"/>
      <c r="C37" s="445"/>
      <c r="D37" s="445"/>
      <c r="E37" s="446" t="s">
        <v>408</v>
      </c>
      <c r="F37" s="447"/>
    </row>
    <row r="38" spans="1:6">
      <c r="A38" s="450" t="s">
        <v>405</v>
      </c>
      <c r="B38" s="451"/>
      <c r="C38" s="452"/>
      <c r="D38" s="452"/>
      <c r="E38" s="172" t="s">
        <v>405</v>
      </c>
      <c r="F38" s="170" t="s">
        <v>459</v>
      </c>
    </row>
    <row r="39" spans="1:6">
      <c r="A39" s="448" t="s">
        <v>402</v>
      </c>
      <c r="B39" s="448"/>
      <c r="C39" s="449"/>
      <c r="D39" s="449"/>
      <c r="E39" s="173" t="s">
        <v>402</v>
      </c>
      <c r="F39" s="191" t="s">
        <v>458</v>
      </c>
    </row>
    <row r="40" spans="1:6">
      <c r="A40" s="448" t="s">
        <v>409</v>
      </c>
      <c r="B40" s="448"/>
      <c r="C40" s="449"/>
      <c r="D40" s="449"/>
      <c r="E40" s="173" t="s">
        <v>403</v>
      </c>
      <c r="F40" s="191" t="s">
        <v>486</v>
      </c>
    </row>
    <row r="41" spans="1:6">
      <c r="A41" s="448"/>
      <c r="B41" s="448"/>
      <c r="C41" s="449"/>
      <c r="D41" s="449"/>
      <c r="E41" s="173" t="s">
        <v>404</v>
      </c>
      <c r="F41" s="191" t="s">
        <v>442</v>
      </c>
    </row>
    <row r="42" spans="1:6">
      <c r="A42" s="440" t="s">
        <v>27</v>
      </c>
      <c r="B42" s="441"/>
      <c r="C42" s="441"/>
      <c r="D42" s="441"/>
      <c r="E42" s="441"/>
      <c r="F42" s="442"/>
    </row>
    <row r="43" spans="1:6">
      <c r="A43" s="400" t="s">
        <v>28</v>
      </c>
      <c r="B43" s="401"/>
      <c r="C43" s="401"/>
      <c r="D43" s="389" t="s">
        <v>29</v>
      </c>
      <c r="E43" s="431" t="s">
        <v>30</v>
      </c>
      <c r="F43" s="432"/>
    </row>
    <row r="44" spans="1:6" ht="27.75" customHeight="1">
      <c r="A44" s="375"/>
      <c r="B44" s="220"/>
      <c r="C44" s="222"/>
      <c r="D44" s="390"/>
      <c r="E44" s="425" t="s">
        <v>467</v>
      </c>
      <c r="F44" s="426"/>
    </row>
    <row r="45" spans="1:6" ht="30" customHeight="1">
      <c r="A45" s="375"/>
      <c r="B45" s="364"/>
      <c r="C45" s="364"/>
      <c r="D45" s="390"/>
      <c r="E45" s="425"/>
      <c r="F45" s="426"/>
    </row>
    <row r="46" spans="1:6" ht="18" customHeight="1">
      <c r="A46" s="375"/>
      <c r="B46" s="364"/>
      <c r="C46" s="364"/>
      <c r="D46" s="390"/>
      <c r="E46" s="462" t="s">
        <v>484</v>
      </c>
      <c r="F46" s="463"/>
    </row>
    <row r="47" spans="1:6" ht="29.25" customHeight="1">
      <c r="A47" s="375"/>
      <c r="B47" s="223"/>
      <c r="C47" s="224"/>
      <c r="D47" s="390"/>
      <c r="E47" s="460" t="s">
        <v>485</v>
      </c>
      <c r="F47" s="461"/>
    </row>
    <row r="48" spans="1:6" ht="17.25" customHeight="1">
      <c r="A48" s="375"/>
      <c r="B48" s="365"/>
      <c r="C48" s="422"/>
      <c r="D48" s="390"/>
      <c r="E48" s="453"/>
      <c r="F48" s="454"/>
    </row>
    <row r="49" spans="1:6" ht="18" customHeight="1">
      <c r="A49" s="375"/>
      <c r="B49" s="416"/>
      <c r="C49" s="416"/>
      <c r="D49" s="390"/>
      <c r="E49" s="425"/>
      <c r="F49" s="426"/>
    </row>
    <row r="50" spans="1:6" ht="18" customHeight="1">
      <c r="A50" s="375"/>
      <c r="B50" s="422"/>
      <c r="C50" s="422"/>
      <c r="D50" s="390"/>
      <c r="E50" s="425"/>
      <c r="F50" s="426"/>
    </row>
    <row r="51" spans="1:6" ht="18" customHeight="1">
      <c r="A51" s="377"/>
      <c r="B51" s="422"/>
      <c r="C51" s="422"/>
      <c r="D51" s="391"/>
    </row>
    <row r="52" spans="1:6" ht="18" customHeight="1">
      <c r="A52" s="377"/>
      <c r="B52" s="422"/>
      <c r="C52" s="422"/>
      <c r="D52" s="391"/>
      <c r="E52" s="425"/>
      <c r="F52" s="426"/>
    </row>
    <row r="53" spans="1:6">
      <c r="A53" s="377"/>
      <c r="B53" s="421"/>
      <c r="C53" s="421"/>
      <c r="D53" s="391"/>
      <c r="E53" s="419"/>
      <c r="F53" s="420"/>
    </row>
    <row r="54" spans="1:6">
      <c r="A54" s="369" t="s">
        <v>33</v>
      </c>
      <c r="B54" s="370"/>
      <c r="C54" s="370"/>
      <c r="D54" s="370"/>
      <c r="E54" s="370"/>
      <c r="F54" s="371"/>
    </row>
    <row r="55" spans="1:6">
      <c r="A55" s="400" t="s">
        <v>28</v>
      </c>
      <c r="B55" s="401"/>
      <c r="C55" s="401"/>
      <c r="D55" s="389" t="s">
        <v>34</v>
      </c>
      <c r="E55" s="401"/>
      <c r="F55" s="413"/>
    </row>
    <row r="56" spans="1:6">
      <c r="A56" s="375"/>
      <c r="B56" s="364"/>
      <c r="C56" s="364"/>
      <c r="D56" s="390"/>
      <c r="E56" s="414"/>
      <c r="F56" s="415"/>
    </row>
    <row r="57" spans="1:6">
      <c r="A57" s="375"/>
      <c r="B57" s="364"/>
      <c r="C57" s="364"/>
      <c r="D57" s="390"/>
      <c r="E57" s="397"/>
      <c r="F57" s="396"/>
    </row>
    <row r="58" spans="1:6">
      <c r="A58" s="375"/>
      <c r="B58" s="364"/>
      <c r="C58" s="364"/>
      <c r="D58" s="390"/>
      <c r="E58" s="397"/>
      <c r="F58" s="396"/>
    </row>
    <row r="59" spans="1:6">
      <c r="A59" s="375"/>
      <c r="B59" s="364" t="s">
        <v>32</v>
      </c>
      <c r="C59" s="364"/>
      <c r="D59" s="390"/>
      <c r="E59" s="397"/>
      <c r="F59" s="396"/>
    </row>
    <row r="60" spans="1:6">
      <c r="A60" s="376"/>
      <c r="B60" s="398"/>
      <c r="C60" s="398"/>
      <c r="D60" s="402"/>
      <c r="E60" s="435"/>
      <c r="F60" s="436"/>
    </row>
    <row r="61" spans="1:6">
      <c r="A61" s="405" t="s">
        <v>35</v>
      </c>
      <c r="B61" s="406"/>
      <c r="C61" s="406"/>
      <c r="D61" s="406"/>
      <c r="E61" s="406"/>
      <c r="F61" s="407"/>
    </row>
    <row r="62" spans="1:6">
      <c r="A62" s="408" t="s">
        <v>316</v>
      </c>
      <c r="B62" s="409"/>
      <c r="C62" s="409"/>
      <c r="D62" s="410"/>
      <c r="E62" s="411">
        <f>SUM(E64:E66)+SUM(B64:B66)</f>
        <v>0</v>
      </c>
      <c r="F62" s="412"/>
    </row>
    <row r="63" spans="1:6">
      <c r="A63" s="393" t="s">
        <v>28</v>
      </c>
      <c r="B63" s="110" t="s">
        <v>37</v>
      </c>
      <c r="C63" s="110" t="s">
        <v>38</v>
      </c>
      <c r="D63" s="367" t="s">
        <v>34</v>
      </c>
      <c r="E63" s="110" t="s">
        <v>314</v>
      </c>
      <c r="F63" s="111" t="s">
        <v>315</v>
      </c>
    </row>
    <row r="64" spans="1:6">
      <c r="A64" s="393"/>
      <c r="B64" s="148"/>
      <c r="C64" s="149"/>
      <c r="D64" s="367"/>
      <c r="E64" s="145"/>
      <c r="F64" s="144"/>
    </row>
    <row r="65" spans="1:6">
      <c r="A65" s="393"/>
      <c r="B65" s="179"/>
      <c r="C65" s="149"/>
      <c r="D65" s="367"/>
      <c r="E65" s="174"/>
      <c r="F65" s="176"/>
    </row>
    <row r="66" spans="1:6">
      <c r="A66" s="394"/>
      <c r="B66" s="115"/>
      <c r="C66" s="115"/>
      <c r="D66" s="392"/>
      <c r="E66" s="175"/>
      <c r="F66" s="177"/>
    </row>
    <row r="67" spans="1:6">
      <c r="A67" s="383" t="s">
        <v>39</v>
      </c>
      <c r="B67" s="384"/>
      <c r="C67" s="384"/>
      <c r="D67" s="384"/>
      <c r="E67" s="384"/>
      <c r="F67" s="385"/>
    </row>
    <row r="68" spans="1:6" ht="51" customHeight="1">
      <c r="A68" s="386"/>
      <c r="B68" s="387"/>
      <c r="C68" s="387"/>
      <c r="D68" s="387"/>
      <c r="E68" s="387"/>
      <c r="F68" s="388"/>
    </row>
    <row r="69" spans="1:6" ht="198.75" customHeight="1">
      <c r="A69" s="75"/>
    </row>
    <row r="70" spans="1:6">
      <c r="A70" s="75"/>
    </row>
    <row r="71" spans="1:6">
      <c r="A71" s="75"/>
    </row>
    <row r="72" spans="1:6">
      <c r="A72" s="75"/>
    </row>
    <row r="73" spans="1:6">
      <c r="A73" s="75"/>
    </row>
    <row r="74" spans="1:6">
      <c r="A74" s="75"/>
    </row>
    <row r="75" spans="1:6">
      <c r="A75" s="75"/>
    </row>
    <row r="76" spans="1:6">
      <c r="A76" s="75"/>
    </row>
    <row r="77" spans="1:6">
      <c r="A77" s="75"/>
    </row>
    <row r="78" spans="1:6">
      <c r="A78" s="75"/>
    </row>
    <row r="79" spans="1:6">
      <c r="A79" s="75"/>
    </row>
    <row r="80" spans="1:6">
      <c r="A80" s="75"/>
    </row>
    <row r="81" spans="1:1">
      <c r="A81" s="75"/>
    </row>
    <row r="82" spans="1:1">
      <c r="A82" s="75"/>
    </row>
    <row r="83" spans="1:1">
      <c r="A83" s="75"/>
    </row>
    <row r="84" spans="1:1">
      <c r="A84" s="75"/>
    </row>
    <row r="85" spans="1:1">
      <c r="A85" s="75"/>
    </row>
    <row r="86" spans="1:1">
      <c r="A86" s="75"/>
    </row>
    <row r="87" spans="1:1">
      <c r="A87" s="75"/>
    </row>
    <row r="88" spans="1:1">
      <c r="A88" s="75"/>
    </row>
    <row r="89" spans="1:1">
      <c r="A89" s="75"/>
    </row>
    <row r="90" spans="1:1">
      <c r="A90" s="75"/>
    </row>
    <row r="91" spans="1:1">
      <c r="A91" s="75"/>
    </row>
    <row r="92" spans="1:1">
      <c r="A92" s="75"/>
    </row>
    <row r="93" spans="1:1">
      <c r="A93" s="75"/>
    </row>
    <row r="94" spans="1:1">
      <c r="A94" s="75"/>
    </row>
    <row r="95" spans="1:1">
      <c r="A95" s="75"/>
    </row>
    <row r="96" spans="1:1">
      <c r="A96" s="75"/>
    </row>
    <row r="97" spans="1:1">
      <c r="A97" s="75"/>
    </row>
    <row r="98" spans="1:1">
      <c r="A98" s="75"/>
    </row>
    <row r="99" spans="1:1">
      <c r="A99" s="75"/>
    </row>
    <row r="100" spans="1:1">
      <c r="A100" s="75"/>
    </row>
    <row r="101" spans="1:1">
      <c r="A101" s="75"/>
    </row>
    <row r="102" spans="1:1">
      <c r="A102" s="75"/>
    </row>
    <row r="103" spans="1:1">
      <c r="A103" s="75"/>
    </row>
    <row r="104" spans="1:1">
      <c r="A104" s="75"/>
    </row>
    <row r="105" spans="1:1">
      <c r="A105" s="75"/>
    </row>
    <row r="106" spans="1:1">
      <c r="A106" s="75"/>
    </row>
    <row r="107" spans="1:1">
      <c r="A107" s="75"/>
    </row>
    <row r="108" spans="1:1">
      <c r="A108" s="75"/>
    </row>
    <row r="109" spans="1:1">
      <c r="A109" s="75"/>
    </row>
    <row r="110" spans="1:1">
      <c r="A110" s="75"/>
    </row>
    <row r="111" spans="1:1">
      <c r="A111" s="75"/>
    </row>
    <row r="112" spans="1:1">
      <c r="A112" s="75"/>
    </row>
    <row r="113" spans="1:1">
      <c r="A113" s="75"/>
    </row>
    <row r="114" spans="1:1">
      <c r="A114" s="75"/>
    </row>
    <row r="115" spans="1:1">
      <c r="A115" s="75"/>
    </row>
    <row r="116" spans="1:1">
      <c r="A116" s="75"/>
    </row>
    <row r="117" spans="1:1">
      <c r="A117" s="75"/>
    </row>
    <row r="118" spans="1:1">
      <c r="A118" s="75"/>
    </row>
    <row r="119" spans="1:1">
      <c r="A119" s="75"/>
    </row>
    <row r="120" spans="1:1">
      <c r="A120" s="75"/>
    </row>
    <row r="121" spans="1:1">
      <c r="A121" s="75"/>
    </row>
    <row r="122" spans="1:1">
      <c r="A122" s="75"/>
    </row>
    <row r="123" spans="1:1">
      <c r="A123" s="75"/>
    </row>
    <row r="124" spans="1:1">
      <c r="A124" s="75"/>
    </row>
    <row r="125" spans="1:1">
      <c r="A125" s="75"/>
    </row>
    <row r="126" spans="1:1">
      <c r="A126" s="75"/>
    </row>
    <row r="127" spans="1:1">
      <c r="A127" s="75"/>
    </row>
    <row r="128" spans="1:1">
      <c r="A128" s="75"/>
    </row>
    <row r="129" spans="1:1">
      <c r="A129" s="75"/>
    </row>
    <row r="130" spans="1:1">
      <c r="A130" s="75"/>
    </row>
    <row r="131" spans="1:1">
      <c r="A131" s="75"/>
    </row>
    <row r="132" spans="1:1">
      <c r="A132" s="75"/>
    </row>
    <row r="133" spans="1:1">
      <c r="A133" s="75"/>
    </row>
    <row r="134" spans="1:1">
      <c r="A134" s="75"/>
    </row>
    <row r="135" spans="1:1">
      <c r="A135" s="75"/>
    </row>
    <row r="136" spans="1:1">
      <c r="A136" s="75"/>
    </row>
    <row r="137" spans="1:1">
      <c r="A137" s="75"/>
    </row>
    <row r="138" spans="1:1">
      <c r="A138" s="75"/>
    </row>
    <row r="139" spans="1:1">
      <c r="A139" s="75"/>
    </row>
    <row r="140" spans="1:1">
      <c r="A140" s="75"/>
    </row>
    <row r="141" spans="1:1">
      <c r="A141" s="75"/>
    </row>
    <row r="142" spans="1:1">
      <c r="A142" s="75"/>
    </row>
    <row r="143" spans="1:1">
      <c r="A143" s="75"/>
    </row>
    <row r="144" spans="1:1">
      <c r="A144" s="75"/>
    </row>
    <row r="145" spans="1:1">
      <c r="A145" s="75"/>
    </row>
    <row r="146" spans="1:1">
      <c r="A146" s="75"/>
    </row>
    <row r="147" spans="1:1">
      <c r="A147" s="75"/>
    </row>
    <row r="148" spans="1:1">
      <c r="A148" s="75"/>
    </row>
    <row r="149" spans="1:1">
      <c r="A149" s="75"/>
    </row>
    <row r="150" spans="1:1">
      <c r="A150" s="75"/>
    </row>
    <row r="151" spans="1:1">
      <c r="A151" s="75"/>
    </row>
    <row r="152" spans="1:1">
      <c r="A152" s="75"/>
    </row>
    <row r="153" spans="1:1">
      <c r="A153" s="75"/>
    </row>
    <row r="154" spans="1:1">
      <c r="A154" s="75"/>
    </row>
    <row r="155" spans="1:1">
      <c r="A155" s="75"/>
    </row>
    <row r="156" spans="1:1">
      <c r="A156" s="75"/>
    </row>
    <row r="157" spans="1:1">
      <c r="A157" s="75"/>
    </row>
    <row r="158" spans="1:1">
      <c r="A158" s="75"/>
    </row>
    <row r="159" spans="1:1">
      <c r="A159" s="75"/>
    </row>
    <row r="160" spans="1:1">
      <c r="A160" s="75"/>
    </row>
    <row r="161" spans="1:1">
      <c r="A161" s="75"/>
    </row>
    <row r="162" spans="1:1">
      <c r="A162" s="75"/>
    </row>
    <row r="163" spans="1:1">
      <c r="A163" s="75"/>
    </row>
    <row r="164" spans="1:1">
      <c r="A164" s="75"/>
    </row>
    <row r="165" spans="1:1">
      <c r="A165" s="75"/>
    </row>
    <row r="166" spans="1:1">
      <c r="A166" s="75"/>
    </row>
    <row r="167" spans="1:1">
      <c r="A167" s="75"/>
    </row>
    <row r="168" spans="1:1">
      <c r="A168" s="75"/>
    </row>
    <row r="169" spans="1:1">
      <c r="A169" s="75"/>
    </row>
    <row r="170" spans="1:1">
      <c r="A170" s="75"/>
    </row>
    <row r="171" spans="1:1">
      <c r="A171" s="75"/>
    </row>
    <row r="172" spans="1:1">
      <c r="A172" s="75"/>
    </row>
    <row r="173" spans="1:1">
      <c r="A173" s="75"/>
    </row>
    <row r="174" spans="1:1">
      <c r="A174" s="75"/>
    </row>
    <row r="175" spans="1:1">
      <c r="A175" s="75"/>
    </row>
    <row r="176" spans="1:1">
      <c r="A176" s="75"/>
    </row>
    <row r="177" spans="1:1">
      <c r="A177" s="75"/>
    </row>
    <row r="178" spans="1:1">
      <c r="A178" s="75"/>
    </row>
    <row r="179" spans="1:1">
      <c r="A179" s="75"/>
    </row>
    <row r="180" spans="1:1">
      <c r="A180" s="75"/>
    </row>
    <row r="181" spans="1:1">
      <c r="A181" s="75"/>
    </row>
    <row r="182" spans="1:1">
      <c r="A182" s="75"/>
    </row>
    <row r="183" spans="1:1">
      <c r="A183" s="75"/>
    </row>
    <row r="184" spans="1:1">
      <c r="A184" s="75"/>
    </row>
  </sheetData>
  <mergeCells count="96">
    <mergeCell ref="A67:F67"/>
    <mergeCell ref="A68:F68"/>
    <mergeCell ref="B60:C60"/>
    <mergeCell ref="E60:F60"/>
    <mergeCell ref="A61:F61"/>
    <mergeCell ref="A62:D62"/>
    <mergeCell ref="E62:F62"/>
    <mergeCell ref="A63:A66"/>
    <mergeCell ref="D63:D66"/>
    <mergeCell ref="E56:F56"/>
    <mergeCell ref="B57:C57"/>
    <mergeCell ref="E57:F57"/>
    <mergeCell ref="B58:C58"/>
    <mergeCell ref="E58:F58"/>
    <mergeCell ref="B59:C59"/>
    <mergeCell ref="E59:F59"/>
    <mergeCell ref="B52:C52"/>
    <mergeCell ref="E52:F52"/>
    <mergeCell ref="B53:C53"/>
    <mergeCell ref="E53:F53"/>
    <mergeCell ref="A54:F54"/>
    <mergeCell ref="A55:A60"/>
    <mergeCell ref="B55:C55"/>
    <mergeCell ref="D55:D60"/>
    <mergeCell ref="E55:F55"/>
    <mergeCell ref="B56:C56"/>
    <mergeCell ref="B49:C49"/>
    <mergeCell ref="E49:F49"/>
    <mergeCell ref="B50:C50"/>
    <mergeCell ref="E50:F50"/>
    <mergeCell ref="B51:C51"/>
    <mergeCell ref="E45:F45"/>
    <mergeCell ref="B46:C46"/>
    <mergeCell ref="B47:C47"/>
    <mergeCell ref="E47:F47"/>
    <mergeCell ref="B48:C48"/>
    <mergeCell ref="E48:F48"/>
    <mergeCell ref="A41:B41"/>
    <mergeCell ref="C41:D41"/>
    <mergeCell ref="A42:F42"/>
    <mergeCell ref="A43:A53"/>
    <mergeCell ref="B43:C43"/>
    <mergeCell ref="D43:D53"/>
    <mergeCell ref="E43:F43"/>
    <mergeCell ref="B44:C44"/>
    <mergeCell ref="E44:F44"/>
    <mergeCell ref="B45:C45"/>
    <mergeCell ref="A38:B38"/>
    <mergeCell ref="C38:D38"/>
    <mergeCell ref="A39:B39"/>
    <mergeCell ref="C39:D39"/>
    <mergeCell ref="A40:B40"/>
    <mergeCell ref="C40:D40"/>
    <mergeCell ref="E32:F32"/>
    <mergeCell ref="E33:F33"/>
    <mergeCell ref="E34:F34"/>
    <mergeCell ref="E35:F35"/>
    <mergeCell ref="A36:F36"/>
    <mergeCell ref="A37:D37"/>
    <mergeCell ref="E37:F37"/>
    <mergeCell ref="A23:A35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A14:F14"/>
    <mergeCell ref="E15:F15"/>
    <mergeCell ref="A16:A22"/>
    <mergeCell ref="E16:F16"/>
    <mergeCell ref="E17:F17"/>
    <mergeCell ref="E18:F18"/>
    <mergeCell ref="E19:F19"/>
    <mergeCell ref="E20:F20"/>
    <mergeCell ref="E21:F21"/>
    <mergeCell ref="E22:F22"/>
    <mergeCell ref="B6:C6"/>
    <mergeCell ref="D6:E8"/>
    <mergeCell ref="F6:F8"/>
    <mergeCell ref="B8:C8"/>
    <mergeCell ref="A9:F9"/>
    <mergeCell ref="A10:A13"/>
    <mergeCell ref="D10:D13"/>
    <mergeCell ref="A1:F1"/>
    <mergeCell ref="B2:C2"/>
    <mergeCell ref="E2:F2"/>
    <mergeCell ref="A3:C3"/>
    <mergeCell ref="B4:C4"/>
    <mergeCell ref="D4:D5"/>
    <mergeCell ref="E4:E5"/>
    <mergeCell ref="F4:F5"/>
    <mergeCell ref="B5:C5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84"/>
  <sheetViews>
    <sheetView topLeftCell="A4" workbookViewId="0">
      <selection activeCell="F39" sqref="F39:F41"/>
    </sheetView>
  </sheetViews>
  <sheetFormatPr defaultColWidth="11.5546875" defaultRowHeight="17.25"/>
  <cols>
    <col min="1" max="1" width="11.5546875" style="92"/>
    <col min="2" max="2" width="22.109375" style="75" customWidth="1"/>
    <col min="3" max="3" width="23.33203125" style="75" customWidth="1"/>
    <col min="4" max="4" width="17.33203125" style="75" customWidth="1"/>
    <col min="5" max="5" width="27.21875" style="75" customWidth="1"/>
    <col min="6" max="6" width="45" style="91" customWidth="1"/>
    <col min="7" max="16384" width="11.5546875" style="75"/>
  </cols>
  <sheetData>
    <row r="1" spans="1:9" s="89" customFormat="1" ht="36" customHeight="1">
      <c r="A1" s="335" t="s">
        <v>0</v>
      </c>
      <c r="B1" s="336"/>
      <c r="C1" s="336"/>
      <c r="D1" s="336"/>
      <c r="E1" s="336"/>
      <c r="F1" s="337"/>
      <c r="G1" s="75"/>
      <c r="H1" s="75"/>
      <c r="I1" s="75"/>
    </row>
    <row r="2" spans="1:9" s="91" customFormat="1" ht="47.25" customHeight="1">
      <c r="A2" s="119" t="s">
        <v>1</v>
      </c>
      <c r="B2" s="338" t="s">
        <v>468</v>
      </c>
      <c r="C2" s="339"/>
      <c r="D2" s="120" t="s">
        <v>2</v>
      </c>
      <c r="E2" s="347" t="s">
        <v>216</v>
      </c>
      <c r="F2" s="348"/>
    </row>
    <row r="3" spans="1:9" ht="24" customHeight="1">
      <c r="A3" s="340" t="s">
        <v>4</v>
      </c>
      <c r="B3" s="341"/>
      <c r="C3" s="342"/>
      <c r="D3" s="188" t="s">
        <v>217</v>
      </c>
      <c r="E3" s="189" t="s">
        <v>218</v>
      </c>
      <c r="F3" s="190" t="s">
        <v>219</v>
      </c>
    </row>
    <row r="4" spans="1:9" ht="21.75" customHeight="1">
      <c r="A4" s="183" t="s">
        <v>9</v>
      </c>
      <c r="B4" s="343">
        <v>0</v>
      </c>
      <c r="C4" s="344"/>
      <c r="D4" s="333">
        <v>18</v>
      </c>
      <c r="E4" s="351">
        <v>39</v>
      </c>
      <c r="F4" s="349">
        <v>36423</v>
      </c>
    </row>
    <row r="5" spans="1:9" ht="23.1" customHeight="1">
      <c r="A5" s="183" t="s">
        <v>10</v>
      </c>
      <c r="B5" s="345">
        <v>0</v>
      </c>
      <c r="C5" s="346"/>
      <c r="D5" s="334"/>
      <c r="E5" s="352"/>
      <c r="F5" s="350"/>
    </row>
    <row r="6" spans="1:9">
      <c r="A6" s="124" t="s">
        <v>11</v>
      </c>
      <c r="B6" s="331">
        <v>1368500</v>
      </c>
      <c r="C6" s="332"/>
      <c r="D6" s="353" t="s">
        <v>220</v>
      </c>
      <c r="E6" s="354"/>
      <c r="F6" s="437" t="s">
        <v>491</v>
      </c>
    </row>
    <row r="7" spans="1:9">
      <c r="A7" s="125" t="s">
        <v>12</v>
      </c>
      <c r="B7" s="187">
        <f>35932500+69500+627000+1372000+1368500</f>
        <v>39369500</v>
      </c>
      <c r="C7" s="127">
        <f>B7/B8</f>
        <v>0.78739000000000003</v>
      </c>
      <c r="D7" s="355"/>
      <c r="E7" s="356"/>
      <c r="F7" s="438"/>
    </row>
    <row r="8" spans="1:9">
      <c r="A8" s="128" t="s">
        <v>13</v>
      </c>
      <c r="B8" s="378">
        <v>50000000</v>
      </c>
      <c r="C8" s="379"/>
      <c r="D8" s="357"/>
      <c r="E8" s="358"/>
      <c r="F8" s="439"/>
    </row>
    <row r="9" spans="1:9" ht="27.95" customHeight="1">
      <c r="A9" s="369" t="s">
        <v>239</v>
      </c>
      <c r="B9" s="370"/>
      <c r="C9" s="370"/>
      <c r="D9" s="370"/>
      <c r="E9" s="370"/>
      <c r="F9" s="371"/>
    </row>
    <row r="10" spans="1:9" ht="17.100000000000001" customHeight="1">
      <c r="A10" s="380" t="s">
        <v>313</v>
      </c>
      <c r="B10" s="184" t="s">
        <v>16</v>
      </c>
      <c r="C10" s="184" t="s">
        <v>17</v>
      </c>
      <c r="D10" s="366" t="s">
        <v>240</v>
      </c>
      <c r="E10" s="184" t="s">
        <v>16</v>
      </c>
      <c r="F10" s="185" t="s">
        <v>17</v>
      </c>
    </row>
    <row r="11" spans="1:9" ht="20.100000000000001" customHeight="1">
      <c r="A11" s="381"/>
      <c r="B11" s="180" t="s">
        <v>20</v>
      </c>
      <c r="C11" s="93">
        <v>3</v>
      </c>
      <c r="D11" s="367"/>
      <c r="E11" s="180" t="s">
        <v>471</v>
      </c>
      <c r="F11" s="94">
        <v>0.06</v>
      </c>
    </row>
    <row r="12" spans="1:9" ht="18" customHeight="1">
      <c r="A12" s="381"/>
      <c r="B12" s="180" t="s">
        <v>487</v>
      </c>
      <c r="C12" s="93">
        <v>3</v>
      </c>
      <c r="D12" s="367"/>
      <c r="E12" s="180" t="s">
        <v>453</v>
      </c>
      <c r="F12" s="94">
        <v>0.09</v>
      </c>
    </row>
    <row r="13" spans="1:9" ht="17.100000000000001" customHeight="1">
      <c r="A13" s="382"/>
      <c r="B13" s="181" t="s">
        <v>452</v>
      </c>
      <c r="C13" s="102">
        <v>3</v>
      </c>
      <c r="D13" s="368"/>
      <c r="E13" s="181"/>
      <c r="F13" s="103"/>
    </row>
    <row r="14" spans="1:9" ht="27.95" customHeight="1">
      <c r="A14" s="369" t="s">
        <v>21</v>
      </c>
      <c r="B14" s="370"/>
      <c r="C14" s="370"/>
      <c r="D14" s="370"/>
      <c r="E14" s="370"/>
      <c r="F14" s="371"/>
    </row>
    <row r="15" spans="1:9" ht="18.95" customHeight="1">
      <c r="A15" s="104"/>
      <c r="B15" s="184" t="s">
        <v>22</v>
      </c>
      <c r="C15" s="184" t="s">
        <v>23</v>
      </c>
      <c r="D15" s="184" t="s">
        <v>24</v>
      </c>
      <c r="E15" s="403" t="s">
        <v>165</v>
      </c>
      <c r="F15" s="404"/>
    </row>
    <row r="16" spans="1:9" ht="18.95" customHeight="1">
      <c r="A16" s="375" t="s">
        <v>25</v>
      </c>
      <c r="B16" s="96"/>
      <c r="C16" s="96"/>
      <c r="D16" s="180"/>
      <c r="E16" s="362"/>
      <c r="F16" s="363"/>
    </row>
    <row r="17" spans="1:6">
      <c r="A17" s="375"/>
      <c r="B17" s="96"/>
      <c r="C17" s="180"/>
      <c r="D17" s="180"/>
      <c r="E17" s="362"/>
      <c r="F17" s="363"/>
    </row>
    <row r="18" spans="1:6">
      <c r="A18" s="375"/>
      <c r="B18" s="96"/>
      <c r="C18" s="96"/>
      <c r="D18" s="180"/>
      <c r="E18" s="362"/>
      <c r="F18" s="363"/>
    </row>
    <row r="19" spans="1:6">
      <c r="A19" s="375"/>
      <c r="B19" s="96"/>
      <c r="C19" s="180"/>
      <c r="D19" s="180"/>
      <c r="E19" s="362"/>
      <c r="F19" s="363"/>
    </row>
    <row r="20" spans="1:6">
      <c r="A20" s="375"/>
      <c r="B20" s="96"/>
      <c r="C20" s="180"/>
      <c r="D20" s="180"/>
      <c r="E20" s="362"/>
      <c r="F20" s="363"/>
    </row>
    <row r="21" spans="1:6">
      <c r="A21" s="375"/>
      <c r="B21" s="96"/>
      <c r="C21" s="180"/>
      <c r="D21" s="180"/>
      <c r="E21" s="362"/>
      <c r="F21" s="363"/>
    </row>
    <row r="22" spans="1:6" ht="18" thickBot="1">
      <c r="A22" s="377"/>
      <c r="B22" s="117"/>
      <c r="C22" s="181"/>
      <c r="D22" s="181"/>
      <c r="E22" s="427"/>
      <c r="F22" s="428"/>
    </row>
    <row r="23" spans="1:6" ht="18" thickTop="1">
      <c r="A23" s="374" t="s">
        <v>26</v>
      </c>
      <c r="B23" s="455">
        <v>0.25</v>
      </c>
      <c r="C23" s="129" t="s">
        <v>475</v>
      </c>
      <c r="D23" s="182">
        <v>2</v>
      </c>
      <c r="E23" s="427" t="s">
        <v>472</v>
      </c>
      <c r="F23" s="427"/>
    </row>
    <row r="24" spans="1:6">
      <c r="A24" s="375"/>
      <c r="B24" s="96">
        <v>0.3125</v>
      </c>
      <c r="C24" s="180" t="s">
        <v>476</v>
      </c>
      <c r="D24" s="180" t="s">
        <v>473</v>
      </c>
      <c r="E24" s="458" t="s">
        <v>479</v>
      </c>
      <c r="F24" s="459"/>
    </row>
    <row r="25" spans="1:6">
      <c r="A25" s="375"/>
      <c r="B25" s="96">
        <v>0.33333333333333331</v>
      </c>
      <c r="C25" s="98" t="s">
        <v>474</v>
      </c>
      <c r="D25" s="180">
        <v>2</v>
      </c>
      <c r="E25" s="458" t="s">
        <v>479</v>
      </c>
      <c r="F25" s="459"/>
    </row>
    <row r="26" spans="1:6">
      <c r="A26" s="375"/>
      <c r="B26" s="96">
        <v>0.33333333333333331</v>
      </c>
      <c r="C26" s="180" t="s">
        <v>477</v>
      </c>
      <c r="D26" s="180">
        <v>4</v>
      </c>
      <c r="E26" s="456" t="s">
        <v>472</v>
      </c>
      <c r="F26" s="457"/>
    </row>
    <row r="27" spans="1:6">
      <c r="A27" s="375"/>
      <c r="B27" s="96">
        <v>0.33333333333333331</v>
      </c>
      <c r="C27" s="96" t="s">
        <v>478</v>
      </c>
      <c r="D27" s="180">
        <v>2</v>
      </c>
      <c r="E27" s="362"/>
      <c r="F27" s="363"/>
    </row>
    <row r="28" spans="1:6">
      <c r="A28" s="375"/>
      <c r="B28" s="96"/>
      <c r="C28" s="180"/>
      <c r="D28" s="180"/>
      <c r="E28" s="456"/>
      <c r="F28" s="457"/>
    </row>
    <row r="29" spans="1:6">
      <c r="A29" s="375"/>
      <c r="B29" s="96"/>
      <c r="C29" s="96"/>
      <c r="D29" s="180"/>
      <c r="E29" s="362"/>
      <c r="F29" s="363"/>
    </row>
    <row r="30" spans="1:6">
      <c r="A30" s="375"/>
      <c r="B30" s="96"/>
      <c r="C30" s="180"/>
      <c r="D30" s="180"/>
      <c r="E30" s="362"/>
      <c r="F30" s="363"/>
    </row>
    <row r="31" spans="1:6">
      <c r="A31" s="375"/>
      <c r="B31" s="96"/>
      <c r="C31" s="180"/>
      <c r="D31" s="180"/>
      <c r="E31" s="362"/>
      <c r="F31" s="363"/>
    </row>
    <row r="32" spans="1:6">
      <c r="A32" s="375"/>
      <c r="B32" s="96"/>
      <c r="C32" s="180"/>
      <c r="D32" s="180"/>
      <c r="E32" s="362"/>
      <c r="F32" s="363"/>
    </row>
    <row r="33" spans="1:6">
      <c r="A33" s="375"/>
      <c r="B33" s="96"/>
      <c r="C33" s="180"/>
      <c r="D33" s="180"/>
      <c r="E33" s="362"/>
      <c r="F33" s="363"/>
    </row>
    <row r="34" spans="1:6">
      <c r="A34" s="375"/>
      <c r="B34" s="96"/>
      <c r="C34" s="180"/>
      <c r="D34" s="180"/>
      <c r="E34" s="362"/>
      <c r="F34" s="363"/>
    </row>
    <row r="35" spans="1:6">
      <c r="A35" s="376"/>
      <c r="B35" s="99"/>
      <c r="C35" s="186"/>
      <c r="D35" s="186"/>
      <c r="E35" s="372"/>
      <c r="F35" s="373"/>
    </row>
    <row r="36" spans="1:6" ht="22.5" customHeight="1">
      <c r="A36" s="340" t="s">
        <v>401</v>
      </c>
      <c r="B36" s="341"/>
      <c r="C36" s="341"/>
      <c r="D36" s="341"/>
      <c r="E36" s="341"/>
      <c r="F36" s="443"/>
    </row>
    <row r="37" spans="1:6">
      <c r="A37" s="444" t="s">
        <v>407</v>
      </c>
      <c r="B37" s="445"/>
      <c r="C37" s="445"/>
      <c r="D37" s="445"/>
      <c r="E37" s="446" t="s">
        <v>408</v>
      </c>
      <c r="F37" s="447"/>
    </row>
    <row r="38" spans="1:6">
      <c r="A38" s="450" t="s">
        <v>405</v>
      </c>
      <c r="B38" s="451"/>
      <c r="C38" s="452"/>
      <c r="D38" s="452"/>
      <c r="E38" s="172" t="s">
        <v>405</v>
      </c>
      <c r="F38" s="170"/>
    </row>
    <row r="39" spans="1:6">
      <c r="A39" s="448" t="s">
        <v>402</v>
      </c>
      <c r="B39" s="448"/>
      <c r="C39" s="449"/>
      <c r="D39" s="449"/>
      <c r="E39" s="173" t="s">
        <v>402</v>
      </c>
      <c r="F39" s="191" t="s">
        <v>459</v>
      </c>
    </row>
    <row r="40" spans="1:6">
      <c r="A40" s="448" t="s">
        <v>409</v>
      </c>
      <c r="B40" s="448"/>
      <c r="C40" s="449"/>
      <c r="D40" s="449"/>
      <c r="E40" s="173" t="s">
        <v>403</v>
      </c>
      <c r="F40" s="191" t="s">
        <v>458</v>
      </c>
    </row>
    <row r="41" spans="1:6">
      <c r="A41" s="448"/>
      <c r="B41" s="448"/>
      <c r="C41" s="449"/>
      <c r="D41" s="449"/>
      <c r="E41" s="173" t="s">
        <v>404</v>
      </c>
      <c r="F41" s="191" t="s">
        <v>480</v>
      </c>
    </row>
    <row r="42" spans="1:6">
      <c r="A42" s="440" t="s">
        <v>27</v>
      </c>
      <c r="B42" s="441"/>
      <c r="C42" s="441"/>
      <c r="D42" s="441"/>
      <c r="E42" s="441"/>
      <c r="F42" s="442"/>
    </row>
    <row r="43" spans="1:6">
      <c r="A43" s="400" t="s">
        <v>28</v>
      </c>
      <c r="B43" s="401"/>
      <c r="C43" s="401"/>
      <c r="D43" s="389" t="s">
        <v>29</v>
      </c>
      <c r="E43" s="431" t="s">
        <v>30</v>
      </c>
      <c r="F43" s="432"/>
    </row>
    <row r="44" spans="1:6" ht="27.75" customHeight="1">
      <c r="A44" s="375"/>
      <c r="B44" s="220"/>
      <c r="C44" s="222"/>
      <c r="D44" s="390"/>
      <c r="E44" s="425" t="s">
        <v>481</v>
      </c>
      <c r="F44" s="426"/>
    </row>
    <row r="45" spans="1:6" ht="29.25" customHeight="1">
      <c r="A45" s="375"/>
      <c r="B45" s="364"/>
      <c r="C45" s="364"/>
      <c r="D45" s="390"/>
      <c r="E45" s="425" t="s">
        <v>482</v>
      </c>
      <c r="F45" s="426"/>
    </row>
    <row r="46" spans="1:6" ht="18" customHeight="1">
      <c r="A46" s="375"/>
      <c r="B46" s="364"/>
      <c r="C46" s="364"/>
      <c r="D46" s="390"/>
    </row>
    <row r="47" spans="1:6" ht="29.25" customHeight="1">
      <c r="A47" s="375"/>
      <c r="B47" s="223"/>
      <c r="C47" s="224"/>
      <c r="D47" s="390"/>
      <c r="E47" s="460"/>
      <c r="F47" s="461"/>
    </row>
    <row r="48" spans="1:6" ht="17.25" customHeight="1">
      <c r="A48" s="375"/>
      <c r="B48" s="365"/>
      <c r="C48" s="422"/>
      <c r="D48" s="390"/>
      <c r="E48" s="453"/>
      <c r="F48" s="454"/>
    </row>
    <row r="49" spans="1:6" ht="18" customHeight="1">
      <c r="A49" s="375"/>
      <c r="B49" s="416"/>
      <c r="C49" s="416"/>
      <c r="D49" s="390"/>
      <c r="E49" s="417"/>
      <c r="F49" s="418"/>
    </row>
    <row r="50" spans="1:6" ht="18" customHeight="1">
      <c r="A50" s="375"/>
      <c r="B50" s="422"/>
      <c r="C50" s="422"/>
      <c r="D50" s="390"/>
      <c r="E50" s="417"/>
      <c r="F50" s="418"/>
    </row>
    <row r="51" spans="1:6" ht="18" customHeight="1">
      <c r="A51" s="377"/>
      <c r="B51" s="422"/>
      <c r="C51" s="422"/>
      <c r="D51" s="391"/>
      <c r="E51" s="419"/>
      <c r="F51" s="420"/>
    </row>
    <row r="52" spans="1:6" ht="18" customHeight="1">
      <c r="A52" s="377"/>
      <c r="B52" s="422"/>
      <c r="C52" s="422"/>
      <c r="D52" s="391"/>
      <c r="E52" s="419"/>
      <c r="F52" s="420"/>
    </row>
    <row r="53" spans="1:6">
      <c r="A53" s="377"/>
      <c r="B53" s="421"/>
      <c r="C53" s="421"/>
      <c r="D53" s="391"/>
      <c r="E53" s="419"/>
      <c r="F53" s="420"/>
    </row>
    <row r="54" spans="1:6">
      <c r="A54" s="369" t="s">
        <v>33</v>
      </c>
      <c r="B54" s="370"/>
      <c r="C54" s="370"/>
      <c r="D54" s="370"/>
      <c r="E54" s="370"/>
      <c r="F54" s="371"/>
    </row>
    <row r="55" spans="1:6">
      <c r="A55" s="400" t="s">
        <v>28</v>
      </c>
      <c r="B55" s="401"/>
      <c r="C55" s="401"/>
      <c r="D55" s="389" t="s">
        <v>34</v>
      </c>
      <c r="E55" s="401"/>
      <c r="F55" s="413"/>
    </row>
    <row r="56" spans="1:6">
      <c r="A56" s="375"/>
      <c r="B56" s="364"/>
      <c r="C56" s="364"/>
      <c r="D56" s="390"/>
      <c r="E56" s="401" t="s">
        <v>483</v>
      </c>
      <c r="F56" s="413"/>
    </row>
    <row r="57" spans="1:6">
      <c r="A57" s="375"/>
      <c r="B57" s="364"/>
      <c r="C57" s="364"/>
      <c r="D57" s="390"/>
      <c r="E57" s="397"/>
      <c r="F57" s="396"/>
    </row>
    <row r="58" spans="1:6">
      <c r="A58" s="375"/>
      <c r="B58" s="364"/>
      <c r="C58" s="364"/>
      <c r="D58" s="390"/>
      <c r="E58" s="397"/>
      <c r="F58" s="396"/>
    </row>
    <row r="59" spans="1:6">
      <c r="A59" s="375"/>
      <c r="B59" s="364" t="s">
        <v>32</v>
      </c>
      <c r="C59" s="364"/>
      <c r="D59" s="390"/>
      <c r="E59" s="397"/>
      <c r="F59" s="396"/>
    </row>
    <row r="60" spans="1:6">
      <c r="A60" s="376"/>
      <c r="B60" s="398"/>
      <c r="C60" s="398"/>
      <c r="D60" s="402"/>
      <c r="E60" s="435"/>
      <c r="F60" s="436"/>
    </row>
    <row r="61" spans="1:6">
      <c r="A61" s="405" t="s">
        <v>35</v>
      </c>
      <c r="B61" s="406"/>
      <c r="C61" s="406"/>
      <c r="D61" s="406"/>
      <c r="E61" s="406"/>
      <c r="F61" s="407"/>
    </row>
    <row r="62" spans="1:6">
      <c r="A62" s="408" t="s">
        <v>316</v>
      </c>
      <c r="B62" s="409"/>
      <c r="C62" s="409"/>
      <c r="D62" s="410"/>
      <c r="E62" s="411">
        <f>SUM(E64:E66)+SUM(B64:B66)</f>
        <v>0</v>
      </c>
      <c r="F62" s="412"/>
    </row>
    <row r="63" spans="1:6">
      <c r="A63" s="393" t="s">
        <v>28</v>
      </c>
      <c r="B63" s="110" t="s">
        <v>37</v>
      </c>
      <c r="C63" s="110" t="s">
        <v>38</v>
      </c>
      <c r="D63" s="367" t="s">
        <v>34</v>
      </c>
      <c r="E63" s="110" t="s">
        <v>314</v>
      </c>
      <c r="F63" s="111" t="s">
        <v>315</v>
      </c>
    </row>
    <row r="64" spans="1:6">
      <c r="A64" s="393"/>
      <c r="B64" s="148"/>
      <c r="C64" s="149"/>
      <c r="D64" s="367"/>
      <c r="E64" s="145"/>
      <c r="F64" s="144"/>
    </row>
    <row r="65" spans="1:6">
      <c r="A65" s="393"/>
      <c r="B65" s="179"/>
      <c r="C65" s="149"/>
      <c r="D65" s="367"/>
      <c r="E65" s="174"/>
      <c r="F65" s="176"/>
    </row>
    <row r="66" spans="1:6">
      <c r="A66" s="394"/>
      <c r="B66" s="115"/>
      <c r="C66" s="115"/>
      <c r="D66" s="392"/>
      <c r="E66" s="175"/>
      <c r="F66" s="177"/>
    </row>
    <row r="67" spans="1:6">
      <c r="A67" s="383" t="s">
        <v>39</v>
      </c>
      <c r="B67" s="384"/>
      <c r="C67" s="384"/>
      <c r="D67" s="384"/>
      <c r="E67" s="384"/>
      <c r="F67" s="385"/>
    </row>
    <row r="68" spans="1:6" ht="51" customHeight="1">
      <c r="A68" s="386"/>
      <c r="B68" s="387"/>
      <c r="C68" s="387"/>
      <c r="D68" s="387"/>
      <c r="E68" s="387"/>
      <c r="F68" s="388"/>
    </row>
    <row r="69" spans="1:6" ht="198.75" customHeight="1">
      <c r="A69" s="75"/>
    </row>
    <row r="70" spans="1:6">
      <c r="A70" s="75"/>
    </row>
    <row r="71" spans="1:6">
      <c r="A71" s="75"/>
    </row>
    <row r="72" spans="1:6">
      <c r="A72" s="75"/>
    </row>
    <row r="73" spans="1:6">
      <c r="A73" s="75"/>
    </row>
    <row r="74" spans="1:6">
      <c r="A74" s="75"/>
    </row>
    <row r="75" spans="1:6">
      <c r="A75" s="75"/>
    </row>
    <row r="76" spans="1:6">
      <c r="A76" s="75"/>
    </row>
    <row r="77" spans="1:6">
      <c r="A77" s="75"/>
    </row>
    <row r="78" spans="1:6">
      <c r="A78" s="75"/>
    </row>
    <row r="79" spans="1:6">
      <c r="A79" s="75"/>
    </row>
    <row r="80" spans="1:6">
      <c r="A80" s="75"/>
    </row>
    <row r="81" spans="1:1">
      <c r="A81" s="75"/>
    </row>
    <row r="82" spans="1:1">
      <c r="A82" s="75"/>
    </row>
    <row r="83" spans="1:1">
      <c r="A83" s="75"/>
    </row>
    <row r="84" spans="1:1">
      <c r="A84" s="75"/>
    </row>
    <row r="85" spans="1:1">
      <c r="A85" s="75"/>
    </row>
    <row r="86" spans="1:1">
      <c r="A86" s="75"/>
    </row>
    <row r="87" spans="1:1">
      <c r="A87" s="75"/>
    </row>
    <row r="88" spans="1:1">
      <c r="A88" s="75"/>
    </row>
    <row r="89" spans="1:1">
      <c r="A89" s="75"/>
    </row>
    <row r="90" spans="1:1">
      <c r="A90" s="75"/>
    </row>
    <row r="91" spans="1:1">
      <c r="A91" s="75"/>
    </row>
    <row r="92" spans="1:1">
      <c r="A92" s="75"/>
    </row>
    <row r="93" spans="1:1">
      <c r="A93" s="75"/>
    </row>
    <row r="94" spans="1:1">
      <c r="A94" s="75"/>
    </row>
    <row r="95" spans="1:1">
      <c r="A95" s="75"/>
    </row>
    <row r="96" spans="1:1">
      <c r="A96" s="75"/>
    </row>
    <row r="97" spans="1:1">
      <c r="A97" s="75"/>
    </row>
    <row r="98" spans="1:1">
      <c r="A98" s="75"/>
    </row>
    <row r="99" spans="1:1">
      <c r="A99" s="75"/>
    </row>
    <row r="100" spans="1:1">
      <c r="A100" s="75"/>
    </row>
    <row r="101" spans="1:1">
      <c r="A101" s="75"/>
    </row>
    <row r="102" spans="1:1">
      <c r="A102" s="75"/>
    </row>
    <row r="103" spans="1:1">
      <c r="A103" s="75"/>
    </row>
    <row r="104" spans="1:1">
      <c r="A104" s="75"/>
    </row>
    <row r="105" spans="1:1">
      <c r="A105" s="75"/>
    </row>
    <row r="106" spans="1:1">
      <c r="A106" s="75"/>
    </row>
    <row r="107" spans="1:1">
      <c r="A107" s="75"/>
    </row>
    <row r="108" spans="1:1">
      <c r="A108" s="75"/>
    </row>
    <row r="109" spans="1:1">
      <c r="A109" s="75"/>
    </row>
    <row r="110" spans="1:1">
      <c r="A110" s="75"/>
    </row>
    <row r="111" spans="1:1">
      <c r="A111" s="75"/>
    </row>
    <row r="112" spans="1:1">
      <c r="A112" s="75"/>
    </row>
    <row r="113" spans="1:1">
      <c r="A113" s="75"/>
    </row>
    <row r="114" spans="1:1">
      <c r="A114" s="75"/>
    </row>
    <row r="115" spans="1:1">
      <c r="A115" s="75"/>
    </row>
    <row r="116" spans="1:1">
      <c r="A116" s="75"/>
    </row>
    <row r="117" spans="1:1">
      <c r="A117" s="75"/>
    </row>
    <row r="118" spans="1:1">
      <c r="A118" s="75"/>
    </row>
    <row r="119" spans="1:1">
      <c r="A119" s="75"/>
    </row>
    <row r="120" spans="1:1">
      <c r="A120" s="75"/>
    </row>
    <row r="121" spans="1:1">
      <c r="A121" s="75"/>
    </row>
    <row r="122" spans="1:1">
      <c r="A122" s="75"/>
    </row>
    <row r="123" spans="1:1">
      <c r="A123" s="75"/>
    </row>
    <row r="124" spans="1:1">
      <c r="A124" s="75"/>
    </row>
    <row r="125" spans="1:1">
      <c r="A125" s="75"/>
    </row>
    <row r="126" spans="1:1">
      <c r="A126" s="75"/>
    </row>
    <row r="127" spans="1:1">
      <c r="A127" s="75"/>
    </row>
    <row r="128" spans="1:1">
      <c r="A128" s="75"/>
    </row>
    <row r="129" spans="1:1">
      <c r="A129" s="75"/>
    </row>
    <row r="130" spans="1:1">
      <c r="A130" s="75"/>
    </row>
    <row r="131" spans="1:1">
      <c r="A131" s="75"/>
    </row>
    <row r="132" spans="1:1">
      <c r="A132" s="75"/>
    </row>
    <row r="133" spans="1:1">
      <c r="A133" s="75"/>
    </row>
    <row r="134" spans="1:1">
      <c r="A134" s="75"/>
    </row>
    <row r="135" spans="1:1">
      <c r="A135" s="75"/>
    </row>
    <row r="136" spans="1:1">
      <c r="A136" s="75"/>
    </row>
    <row r="137" spans="1:1">
      <c r="A137" s="75"/>
    </row>
    <row r="138" spans="1:1">
      <c r="A138" s="75"/>
    </row>
    <row r="139" spans="1:1">
      <c r="A139" s="75"/>
    </row>
    <row r="140" spans="1:1">
      <c r="A140" s="75"/>
    </row>
    <row r="141" spans="1:1">
      <c r="A141" s="75"/>
    </row>
    <row r="142" spans="1:1">
      <c r="A142" s="75"/>
    </row>
    <row r="143" spans="1:1">
      <c r="A143" s="75"/>
    </row>
    <row r="144" spans="1:1">
      <c r="A144" s="75"/>
    </row>
    <row r="145" spans="1:1">
      <c r="A145" s="75"/>
    </row>
    <row r="146" spans="1:1">
      <c r="A146" s="75"/>
    </row>
    <row r="147" spans="1:1">
      <c r="A147" s="75"/>
    </row>
    <row r="148" spans="1:1">
      <c r="A148" s="75"/>
    </row>
    <row r="149" spans="1:1">
      <c r="A149" s="75"/>
    </row>
    <row r="150" spans="1:1">
      <c r="A150" s="75"/>
    </row>
    <row r="151" spans="1:1">
      <c r="A151" s="75"/>
    </row>
    <row r="152" spans="1:1">
      <c r="A152" s="75"/>
    </row>
    <row r="153" spans="1:1">
      <c r="A153" s="75"/>
    </row>
    <row r="154" spans="1:1">
      <c r="A154" s="75"/>
    </row>
    <row r="155" spans="1:1">
      <c r="A155" s="75"/>
    </row>
    <row r="156" spans="1:1">
      <c r="A156" s="75"/>
    </row>
    <row r="157" spans="1:1">
      <c r="A157" s="75"/>
    </row>
    <row r="158" spans="1:1">
      <c r="A158" s="75"/>
    </row>
    <row r="159" spans="1:1">
      <c r="A159" s="75"/>
    </row>
    <row r="160" spans="1:1">
      <c r="A160" s="75"/>
    </row>
    <row r="161" spans="1:1">
      <c r="A161" s="75"/>
    </row>
    <row r="162" spans="1:1">
      <c r="A162" s="75"/>
    </row>
    <row r="163" spans="1:1">
      <c r="A163" s="75"/>
    </row>
    <row r="164" spans="1:1">
      <c r="A164" s="75"/>
    </row>
    <row r="165" spans="1:1">
      <c r="A165" s="75"/>
    </row>
    <row r="166" spans="1:1">
      <c r="A166" s="75"/>
    </row>
    <row r="167" spans="1:1">
      <c r="A167" s="75"/>
    </row>
    <row r="168" spans="1:1">
      <c r="A168" s="75"/>
    </row>
    <row r="169" spans="1:1">
      <c r="A169" s="75"/>
    </row>
    <row r="170" spans="1:1">
      <c r="A170" s="75"/>
    </row>
    <row r="171" spans="1:1">
      <c r="A171" s="75"/>
    </row>
    <row r="172" spans="1:1">
      <c r="A172" s="75"/>
    </row>
    <row r="173" spans="1:1">
      <c r="A173" s="75"/>
    </row>
    <row r="174" spans="1:1">
      <c r="A174" s="75"/>
    </row>
    <row r="175" spans="1:1">
      <c r="A175" s="75"/>
    </row>
    <row r="176" spans="1:1">
      <c r="A176" s="75"/>
    </row>
    <row r="177" spans="1:1">
      <c r="A177" s="75"/>
    </row>
    <row r="178" spans="1:1">
      <c r="A178" s="75"/>
    </row>
    <row r="179" spans="1:1">
      <c r="A179" s="75"/>
    </row>
    <row r="180" spans="1:1">
      <c r="A180" s="75"/>
    </row>
    <row r="181" spans="1:1">
      <c r="A181" s="75"/>
    </row>
    <row r="182" spans="1:1">
      <c r="A182" s="75"/>
    </row>
    <row r="183" spans="1:1">
      <c r="A183" s="75"/>
    </row>
    <row r="184" spans="1:1">
      <c r="A184" s="75"/>
    </row>
  </sheetData>
  <mergeCells count="97">
    <mergeCell ref="A67:F67"/>
    <mergeCell ref="A68:F68"/>
    <mergeCell ref="B60:C60"/>
    <mergeCell ref="E60:F60"/>
    <mergeCell ref="A61:F61"/>
    <mergeCell ref="A62:D62"/>
    <mergeCell ref="E62:F62"/>
    <mergeCell ref="A63:A66"/>
    <mergeCell ref="D63:D66"/>
    <mergeCell ref="E56:F56"/>
    <mergeCell ref="B57:C57"/>
    <mergeCell ref="E57:F57"/>
    <mergeCell ref="B58:C58"/>
    <mergeCell ref="E58:F58"/>
    <mergeCell ref="B59:C59"/>
    <mergeCell ref="E59:F59"/>
    <mergeCell ref="B52:C52"/>
    <mergeCell ref="E52:F52"/>
    <mergeCell ref="B53:C53"/>
    <mergeCell ref="E53:F53"/>
    <mergeCell ref="A54:F54"/>
    <mergeCell ref="A55:A60"/>
    <mergeCell ref="B55:C55"/>
    <mergeCell ref="D55:D60"/>
    <mergeCell ref="E55:F55"/>
    <mergeCell ref="B56:C56"/>
    <mergeCell ref="B49:C49"/>
    <mergeCell ref="E49:F49"/>
    <mergeCell ref="B50:C50"/>
    <mergeCell ref="E50:F50"/>
    <mergeCell ref="B51:C51"/>
    <mergeCell ref="E51:F51"/>
    <mergeCell ref="E45:F45"/>
    <mergeCell ref="B46:C46"/>
    <mergeCell ref="B47:C47"/>
    <mergeCell ref="E47:F47"/>
    <mergeCell ref="B48:C48"/>
    <mergeCell ref="E48:F48"/>
    <mergeCell ref="A41:B41"/>
    <mergeCell ref="C41:D41"/>
    <mergeCell ref="A42:F42"/>
    <mergeCell ref="A43:A53"/>
    <mergeCell ref="B43:C43"/>
    <mergeCell ref="D43:D53"/>
    <mergeCell ref="E43:F43"/>
    <mergeCell ref="B44:C44"/>
    <mergeCell ref="E44:F44"/>
    <mergeCell ref="B45:C45"/>
    <mergeCell ref="A38:B38"/>
    <mergeCell ref="C38:D38"/>
    <mergeCell ref="A39:B39"/>
    <mergeCell ref="C39:D39"/>
    <mergeCell ref="A40:B40"/>
    <mergeCell ref="C40:D40"/>
    <mergeCell ref="E32:F32"/>
    <mergeCell ref="E33:F33"/>
    <mergeCell ref="E34:F34"/>
    <mergeCell ref="E35:F35"/>
    <mergeCell ref="A36:F36"/>
    <mergeCell ref="A37:D37"/>
    <mergeCell ref="E37:F37"/>
    <mergeCell ref="A23:A35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A14:F14"/>
    <mergeCell ref="E15:F15"/>
    <mergeCell ref="A16:A22"/>
    <mergeCell ref="E16:F16"/>
    <mergeCell ref="E17:F17"/>
    <mergeCell ref="E18:F18"/>
    <mergeCell ref="E19:F19"/>
    <mergeCell ref="E20:F20"/>
    <mergeCell ref="E21:F21"/>
    <mergeCell ref="E22:F22"/>
    <mergeCell ref="B6:C6"/>
    <mergeCell ref="D6:E8"/>
    <mergeCell ref="F6:F8"/>
    <mergeCell ref="B8:C8"/>
    <mergeCell ref="A9:F9"/>
    <mergeCell ref="A10:A13"/>
    <mergeCell ref="D10:D13"/>
    <mergeCell ref="A1:F1"/>
    <mergeCell ref="B2:C2"/>
    <mergeCell ref="E2:F2"/>
    <mergeCell ref="A3:C3"/>
    <mergeCell ref="B4:C4"/>
    <mergeCell ref="D4:D5"/>
    <mergeCell ref="E4:E5"/>
    <mergeCell ref="F4:F5"/>
    <mergeCell ref="B5:C5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84"/>
  <sheetViews>
    <sheetView workbookViewId="0">
      <selection activeCell="F6" sqref="F6:F8"/>
    </sheetView>
  </sheetViews>
  <sheetFormatPr defaultColWidth="11.5546875" defaultRowHeight="17.25"/>
  <cols>
    <col min="1" max="1" width="11.5546875" style="92"/>
    <col min="2" max="2" width="22.109375" style="75" customWidth="1"/>
    <col min="3" max="3" width="23.33203125" style="75" customWidth="1"/>
    <col min="4" max="4" width="17.33203125" style="75" customWidth="1"/>
    <col min="5" max="5" width="27.21875" style="75" customWidth="1"/>
    <col min="6" max="6" width="45" style="91" customWidth="1"/>
    <col min="7" max="16384" width="11.5546875" style="75"/>
  </cols>
  <sheetData>
    <row r="1" spans="1:9" s="89" customFormat="1" ht="36" customHeight="1">
      <c r="A1" s="335" t="s">
        <v>0</v>
      </c>
      <c r="B1" s="336"/>
      <c r="C1" s="336"/>
      <c r="D1" s="336"/>
      <c r="E1" s="336"/>
      <c r="F1" s="337"/>
      <c r="G1" s="75"/>
      <c r="H1" s="75"/>
      <c r="I1" s="75"/>
    </row>
    <row r="2" spans="1:9" s="91" customFormat="1" ht="47.25" customHeight="1">
      <c r="A2" s="119" t="s">
        <v>1</v>
      </c>
      <c r="B2" s="338" t="s">
        <v>488</v>
      </c>
      <c r="C2" s="339"/>
      <c r="D2" s="120" t="s">
        <v>2</v>
      </c>
      <c r="E2" s="347" t="s">
        <v>216</v>
      </c>
      <c r="F2" s="348"/>
    </row>
    <row r="3" spans="1:9" ht="24" customHeight="1">
      <c r="A3" s="340" t="s">
        <v>4</v>
      </c>
      <c r="B3" s="341"/>
      <c r="C3" s="342"/>
      <c r="D3" s="188" t="s">
        <v>217</v>
      </c>
      <c r="E3" s="189" t="s">
        <v>218</v>
      </c>
      <c r="F3" s="190" t="s">
        <v>219</v>
      </c>
    </row>
    <row r="4" spans="1:9" ht="21.75" customHeight="1">
      <c r="A4" s="183" t="s">
        <v>9</v>
      </c>
      <c r="B4" s="343">
        <v>780000</v>
      </c>
      <c r="C4" s="344"/>
      <c r="D4" s="333">
        <v>32</v>
      </c>
      <c r="E4" s="351">
        <v>116</v>
      </c>
      <c r="F4" s="349">
        <v>28745</v>
      </c>
    </row>
    <row r="5" spans="1:9" ht="23.1" customHeight="1">
      <c r="A5" s="183" t="s">
        <v>10</v>
      </c>
      <c r="B5" s="345">
        <f>B6-B4</f>
        <v>2454500</v>
      </c>
      <c r="C5" s="346"/>
      <c r="D5" s="334"/>
      <c r="E5" s="352"/>
      <c r="F5" s="350"/>
    </row>
    <row r="6" spans="1:9">
      <c r="A6" s="124" t="s">
        <v>11</v>
      </c>
      <c r="B6" s="331">
        <v>3234500</v>
      </c>
      <c r="C6" s="332"/>
      <c r="D6" s="353" t="s">
        <v>220</v>
      </c>
      <c r="E6" s="354"/>
      <c r="F6" s="437" t="s">
        <v>492</v>
      </c>
    </row>
    <row r="7" spans="1:9">
      <c r="A7" s="125" t="s">
        <v>12</v>
      </c>
      <c r="B7" s="187">
        <f>35932500+69500+627000+1372000+1368500+3234500</f>
        <v>42604000</v>
      </c>
      <c r="C7" s="127">
        <f>B7/B8</f>
        <v>0.85207999999999995</v>
      </c>
      <c r="D7" s="355"/>
      <c r="E7" s="356"/>
      <c r="F7" s="438"/>
    </row>
    <row r="8" spans="1:9">
      <c r="A8" s="128" t="s">
        <v>13</v>
      </c>
      <c r="B8" s="378">
        <v>50000000</v>
      </c>
      <c r="C8" s="379"/>
      <c r="D8" s="357"/>
      <c r="E8" s="358"/>
      <c r="F8" s="439"/>
    </row>
    <row r="9" spans="1:9" ht="27.95" customHeight="1">
      <c r="A9" s="369" t="s">
        <v>239</v>
      </c>
      <c r="B9" s="370"/>
      <c r="C9" s="370"/>
      <c r="D9" s="370"/>
      <c r="E9" s="370"/>
      <c r="F9" s="371"/>
    </row>
    <row r="10" spans="1:9" ht="17.100000000000001" customHeight="1">
      <c r="A10" s="380" t="s">
        <v>313</v>
      </c>
      <c r="B10" s="184" t="s">
        <v>16</v>
      </c>
      <c r="C10" s="184" t="s">
        <v>17</v>
      </c>
      <c r="D10" s="366" t="s">
        <v>240</v>
      </c>
      <c r="E10" s="184" t="s">
        <v>16</v>
      </c>
      <c r="F10" s="185" t="s">
        <v>17</v>
      </c>
    </row>
    <row r="11" spans="1:9" ht="20.100000000000001" customHeight="1">
      <c r="A11" s="381"/>
      <c r="B11" s="180"/>
      <c r="C11" s="93"/>
      <c r="D11" s="367"/>
      <c r="E11" s="180"/>
      <c r="F11" s="94"/>
    </row>
    <row r="12" spans="1:9" ht="18" customHeight="1">
      <c r="A12" s="381"/>
      <c r="B12" s="180"/>
      <c r="C12" s="93"/>
      <c r="D12" s="367"/>
      <c r="E12" s="180"/>
      <c r="F12" s="94"/>
    </row>
    <row r="13" spans="1:9" ht="17.100000000000001" customHeight="1">
      <c r="A13" s="382"/>
      <c r="B13" s="181"/>
      <c r="C13" s="102"/>
      <c r="D13" s="368"/>
      <c r="E13" s="181"/>
      <c r="F13" s="103"/>
    </row>
    <row r="14" spans="1:9" ht="27.95" customHeight="1">
      <c r="A14" s="369" t="s">
        <v>21</v>
      </c>
      <c r="B14" s="370"/>
      <c r="C14" s="370"/>
      <c r="D14" s="370"/>
      <c r="E14" s="370"/>
      <c r="F14" s="371"/>
    </row>
    <row r="15" spans="1:9" ht="18.95" customHeight="1">
      <c r="A15" s="104"/>
      <c r="B15" s="184" t="s">
        <v>22</v>
      </c>
      <c r="C15" s="184" t="s">
        <v>23</v>
      </c>
      <c r="D15" s="184" t="s">
        <v>24</v>
      </c>
      <c r="E15" s="403" t="s">
        <v>165</v>
      </c>
      <c r="F15" s="404"/>
    </row>
    <row r="16" spans="1:9" ht="18.95" customHeight="1">
      <c r="A16" s="375" t="s">
        <v>25</v>
      </c>
      <c r="B16" s="96"/>
      <c r="C16" s="96"/>
      <c r="D16" s="180"/>
      <c r="E16" s="362"/>
      <c r="F16" s="363"/>
    </row>
    <row r="17" spans="1:6">
      <c r="A17" s="375"/>
      <c r="B17" s="96"/>
      <c r="C17" s="180"/>
      <c r="D17" s="180"/>
      <c r="E17" s="362"/>
      <c r="F17" s="363"/>
    </row>
    <row r="18" spans="1:6">
      <c r="A18" s="375"/>
      <c r="B18" s="96"/>
      <c r="C18" s="96"/>
      <c r="D18" s="180"/>
      <c r="E18" s="362"/>
      <c r="F18" s="363"/>
    </row>
    <row r="19" spans="1:6">
      <c r="A19" s="375"/>
      <c r="B19" s="96"/>
      <c r="C19" s="180"/>
      <c r="D19" s="180"/>
      <c r="E19" s="362"/>
      <c r="F19" s="363"/>
    </row>
    <row r="20" spans="1:6">
      <c r="A20" s="375"/>
      <c r="B20" s="96"/>
      <c r="C20" s="180"/>
      <c r="D20" s="180"/>
      <c r="E20" s="362"/>
      <c r="F20" s="363"/>
    </row>
    <row r="21" spans="1:6">
      <c r="A21" s="375"/>
      <c r="B21" s="96"/>
      <c r="C21" s="180"/>
      <c r="D21" s="180"/>
      <c r="E21" s="362"/>
      <c r="F21" s="363"/>
    </row>
    <row r="22" spans="1:6" ht="18" thickBot="1">
      <c r="A22" s="377"/>
      <c r="B22" s="117"/>
      <c r="C22" s="181"/>
      <c r="D22" s="181"/>
      <c r="E22" s="427"/>
      <c r="F22" s="428"/>
    </row>
    <row r="23" spans="1:6" ht="18" thickTop="1">
      <c r="A23" s="374" t="s">
        <v>26</v>
      </c>
      <c r="B23" s="455"/>
      <c r="C23" s="129"/>
      <c r="D23" s="182"/>
      <c r="E23" s="427"/>
      <c r="F23" s="427"/>
    </row>
    <row r="24" spans="1:6">
      <c r="A24" s="375"/>
      <c r="B24" s="96"/>
      <c r="C24" s="180"/>
      <c r="D24" s="180"/>
      <c r="E24" s="458"/>
      <c r="F24" s="459"/>
    </row>
    <row r="25" spans="1:6">
      <c r="A25" s="375"/>
      <c r="B25" s="96"/>
      <c r="C25" s="98"/>
      <c r="D25" s="180"/>
      <c r="E25" s="458"/>
      <c r="F25" s="459"/>
    </row>
    <row r="26" spans="1:6">
      <c r="A26" s="375"/>
      <c r="B26" s="96"/>
      <c r="C26" s="180"/>
      <c r="D26" s="180"/>
      <c r="E26" s="456"/>
      <c r="F26" s="457"/>
    </row>
    <row r="27" spans="1:6">
      <c r="A27" s="375"/>
      <c r="B27" s="96"/>
      <c r="C27" s="96"/>
      <c r="D27" s="180"/>
      <c r="E27" s="362"/>
      <c r="F27" s="363"/>
    </row>
    <row r="28" spans="1:6">
      <c r="A28" s="375"/>
      <c r="B28" s="96"/>
      <c r="C28" s="180"/>
      <c r="D28" s="180"/>
      <c r="E28" s="456"/>
      <c r="F28" s="457"/>
    </row>
    <row r="29" spans="1:6">
      <c r="A29" s="375"/>
      <c r="B29" s="96"/>
      <c r="C29" s="96"/>
      <c r="D29" s="180"/>
      <c r="E29" s="362"/>
      <c r="F29" s="363"/>
    </row>
    <row r="30" spans="1:6">
      <c r="A30" s="375"/>
      <c r="B30" s="96"/>
      <c r="C30" s="180"/>
      <c r="D30" s="180"/>
      <c r="E30" s="362"/>
      <c r="F30" s="363"/>
    </row>
    <row r="31" spans="1:6">
      <c r="A31" s="375"/>
      <c r="B31" s="96"/>
      <c r="C31" s="180"/>
      <c r="D31" s="180"/>
      <c r="E31" s="362"/>
      <c r="F31" s="363"/>
    </row>
    <row r="32" spans="1:6">
      <c r="A32" s="375"/>
      <c r="B32" s="96"/>
      <c r="C32" s="180"/>
      <c r="D32" s="180"/>
      <c r="E32" s="362"/>
      <c r="F32" s="363"/>
    </row>
    <row r="33" spans="1:6">
      <c r="A33" s="375"/>
      <c r="B33" s="96"/>
      <c r="C33" s="180"/>
      <c r="D33" s="180"/>
      <c r="E33" s="362"/>
      <c r="F33" s="363"/>
    </row>
    <row r="34" spans="1:6">
      <c r="A34" s="375"/>
      <c r="B34" s="96"/>
      <c r="C34" s="180"/>
      <c r="D34" s="180"/>
      <c r="E34" s="362"/>
      <c r="F34" s="363"/>
    </row>
    <row r="35" spans="1:6">
      <c r="A35" s="376"/>
      <c r="B35" s="99"/>
      <c r="C35" s="186"/>
      <c r="D35" s="186"/>
      <c r="E35" s="372"/>
      <c r="F35" s="373"/>
    </row>
    <row r="36" spans="1:6" ht="22.5" customHeight="1">
      <c r="A36" s="340" t="s">
        <v>401</v>
      </c>
      <c r="B36" s="341"/>
      <c r="C36" s="341"/>
      <c r="D36" s="341"/>
      <c r="E36" s="341"/>
      <c r="F36" s="443"/>
    </row>
    <row r="37" spans="1:6">
      <c r="A37" s="444" t="s">
        <v>407</v>
      </c>
      <c r="B37" s="445"/>
      <c r="C37" s="445"/>
      <c r="D37" s="445"/>
      <c r="E37" s="446" t="s">
        <v>408</v>
      </c>
      <c r="F37" s="447"/>
    </row>
    <row r="38" spans="1:6">
      <c r="A38" s="450" t="s">
        <v>405</v>
      </c>
      <c r="B38" s="451"/>
      <c r="C38" s="452"/>
      <c r="D38" s="452"/>
      <c r="E38" s="172" t="s">
        <v>405</v>
      </c>
      <c r="F38" s="170"/>
    </row>
    <row r="39" spans="1:6">
      <c r="A39" s="448" t="s">
        <v>402</v>
      </c>
      <c r="B39" s="448"/>
      <c r="C39" s="449"/>
      <c r="D39" s="449"/>
      <c r="E39" s="173" t="s">
        <v>402</v>
      </c>
      <c r="F39" s="191"/>
    </row>
    <row r="40" spans="1:6">
      <c r="A40" s="448" t="s">
        <v>409</v>
      </c>
      <c r="B40" s="448"/>
      <c r="C40" s="449"/>
      <c r="D40" s="449"/>
      <c r="E40" s="173" t="s">
        <v>403</v>
      </c>
      <c r="F40" s="191"/>
    </row>
    <row r="41" spans="1:6">
      <c r="A41" s="448"/>
      <c r="B41" s="448"/>
      <c r="C41" s="449"/>
      <c r="D41" s="449"/>
      <c r="E41" s="173" t="s">
        <v>404</v>
      </c>
      <c r="F41" s="191"/>
    </row>
    <row r="42" spans="1:6">
      <c r="A42" s="440" t="s">
        <v>27</v>
      </c>
      <c r="B42" s="441"/>
      <c r="C42" s="441"/>
      <c r="D42" s="441"/>
      <c r="E42" s="441"/>
      <c r="F42" s="442"/>
    </row>
    <row r="43" spans="1:6">
      <c r="A43" s="400" t="s">
        <v>28</v>
      </c>
      <c r="B43" s="401"/>
      <c r="C43" s="401"/>
      <c r="D43" s="389" t="s">
        <v>29</v>
      </c>
      <c r="E43" s="431" t="s">
        <v>30</v>
      </c>
      <c r="F43" s="432"/>
    </row>
    <row r="44" spans="1:6" ht="27.75" customHeight="1">
      <c r="A44" s="375"/>
      <c r="B44" s="220"/>
      <c r="C44" s="222"/>
      <c r="D44" s="390"/>
      <c r="E44" s="425" t="s">
        <v>493</v>
      </c>
      <c r="F44" s="426"/>
    </row>
    <row r="45" spans="1:6" ht="29.25" customHeight="1">
      <c r="A45" s="375"/>
      <c r="B45" s="364"/>
      <c r="C45" s="364"/>
      <c r="D45" s="390"/>
      <c r="E45" s="425"/>
      <c r="F45" s="426"/>
    </row>
    <row r="46" spans="1:6" ht="18" customHeight="1">
      <c r="A46" s="375"/>
      <c r="B46" s="364"/>
      <c r="C46" s="364"/>
      <c r="D46" s="390"/>
    </row>
    <row r="47" spans="1:6" ht="29.25" customHeight="1">
      <c r="A47" s="375"/>
      <c r="B47" s="223"/>
      <c r="C47" s="224"/>
      <c r="D47" s="390"/>
      <c r="E47" s="460"/>
      <c r="F47" s="461"/>
    </row>
    <row r="48" spans="1:6" ht="17.25" customHeight="1">
      <c r="A48" s="375"/>
      <c r="B48" s="365"/>
      <c r="C48" s="422"/>
      <c r="D48" s="390"/>
      <c r="E48" s="453"/>
      <c r="F48" s="454"/>
    </row>
    <row r="49" spans="1:6" ht="18" customHeight="1">
      <c r="A49" s="375"/>
      <c r="B49" s="416"/>
      <c r="C49" s="416"/>
      <c r="D49" s="390"/>
      <c r="E49" s="417"/>
      <c r="F49" s="418"/>
    </row>
    <row r="50" spans="1:6" ht="18" customHeight="1">
      <c r="A50" s="375"/>
      <c r="B50" s="422"/>
      <c r="C50" s="422"/>
      <c r="D50" s="390"/>
      <c r="E50" s="417"/>
      <c r="F50" s="418"/>
    </row>
    <row r="51" spans="1:6" ht="18" customHeight="1">
      <c r="A51" s="377"/>
      <c r="B51" s="422"/>
      <c r="C51" s="422"/>
      <c r="D51" s="391"/>
      <c r="E51" s="419"/>
      <c r="F51" s="420"/>
    </row>
    <row r="52" spans="1:6" ht="18" customHeight="1">
      <c r="A52" s="377"/>
      <c r="B52" s="422"/>
      <c r="C52" s="422"/>
      <c r="D52" s="391"/>
      <c r="E52" s="419"/>
      <c r="F52" s="420"/>
    </row>
    <row r="53" spans="1:6">
      <c r="A53" s="377"/>
      <c r="B53" s="421"/>
      <c r="C53" s="421"/>
      <c r="D53" s="391"/>
      <c r="E53" s="419"/>
      <c r="F53" s="420"/>
    </row>
    <row r="54" spans="1:6">
      <c r="A54" s="369" t="s">
        <v>33</v>
      </c>
      <c r="B54" s="370"/>
      <c r="C54" s="370"/>
      <c r="D54" s="370"/>
      <c r="E54" s="370"/>
      <c r="F54" s="371"/>
    </row>
    <row r="55" spans="1:6">
      <c r="A55" s="400" t="s">
        <v>28</v>
      </c>
      <c r="B55" s="401"/>
      <c r="C55" s="401"/>
      <c r="D55" s="389" t="s">
        <v>34</v>
      </c>
      <c r="E55" s="401"/>
      <c r="F55" s="413"/>
    </row>
    <row r="56" spans="1:6">
      <c r="A56" s="375"/>
      <c r="B56" s="364"/>
      <c r="C56" s="364"/>
      <c r="D56" s="390"/>
      <c r="E56" s="401"/>
      <c r="F56" s="413"/>
    </row>
    <row r="57" spans="1:6">
      <c r="A57" s="375"/>
      <c r="B57" s="364"/>
      <c r="C57" s="364"/>
      <c r="D57" s="390"/>
      <c r="E57" s="397"/>
      <c r="F57" s="396"/>
    </row>
    <row r="58" spans="1:6">
      <c r="A58" s="375"/>
      <c r="B58" s="364"/>
      <c r="C58" s="364"/>
      <c r="D58" s="390"/>
      <c r="E58" s="397"/>
      <c r="F58" s="396"/>
    </row>
    <row r="59" spans="1:6">
      <c r="A59" s="375"/>
      <c r="B59" s="364" t="s">
        <v>32</v>
      </c>
      <c r="C59" s="364"/>
      <c r="D59" s="390"/>
      <c r="E59" s="397"/>
      <c r="F59" s="396"/>
    </row>
    <row r="60" spans="1:6">
      <c r="A60" s="376"/>
      <c r="B60" s="398"/>
      <c r="C60" s="398"/>
      <c r="D60" s="402"/>
      <c r="E60" s="435"/>
      <c r="F60" s="436"/>
    </row>
    <row r="61" spans="1:6">
      <c r="A61" s="405" t="s">
        <v>35</v>
      </c>
      <c r="B61" s="406"/>
      <c r="C61" s="406"/>
      <c r="D61" s="406"/>
      <c r="E61" s="406"/>
      <c r="F61" s="407"/>
    </row>
    <row r="62" spans="1:6">
      <c r="A62" s="408" t="s">
        <v>316</v>
      </c>
      <c r="B62" s="409"/>
      <c r="C62" s="409"/>
      <c r="D62" s="410"/>
      <c r="E62" s="411">
        <f>SUM(E64:E66)+SUM(B64:B66)</f>
        <v>0</v>
      </c>
      <c r="F62" s="412"/>
    </row>
    <row r="63" spans="1:6">
      <c r="A63" s="393" t="s">
        <v>28</v>
      </c>
      <c r="B63" s="110" t="s">
        <v>37</v>
      </c>
      <c r="C63" s="110" t="s">
        <v>38</v>
      </c>
      <c r="D63" s="367" t="s">
        <v>34</v>
      </c>
      <c r="E63" s="110" t="s">
        <v>314</v>
      </c>
      <c r="F63" s="111" t="s">
        <v>315</v>
      </c>
    </row>
    <row r="64" spans="1:6">
      <c r="A64" s="393"/>
      <c r="B64" s="148"/>
      <c r="C64" s="149"/>
      <c r="D64" s="367"/>
      <c r="E64" s="145"/>
      <c r="F64" s="144"/>
    </row>
    <row r="65" spans="1:6">
      <c r="A65" s="393"/>
      <c r="B65" s="179"/>
      <c r="C65" s="149"/>
      <c r="D65" s="367"/>
      <c r="E65" s="174"/>
      <c r="F65" s="176"/>
    </row>
    <row r="66" spans="1:6">
      <c r="A66" s="394"/>
      <c r="B66" s="115"/>
      <c r="C66" s="115"/>
      <c r="D66" s="392"/>
      <c r="E66" s="175"/>
      <c r="F66" s="177"/>
    </row>
    <row r="67" spans="1:6">
      <c r="A67" s="383" t="s">
        <v>39</v>
      </c>
      <c r="B67" s="384"/>
      <c r="C67" s="384"/>
      <c r="D67" s="384"/>
      <c r="E67" s="384"/>
      <c r="F67" s="385"/>
    </row>
    <row r="68" spans="1:6" ht="51" customHeight="1">
      <c r="A68" s="386"/>
      <c r="B68" s="387"/>
      <c r="C68" s="387"/>
      <c r="D68" s="387"/>
      <c r="E68" s="387"/>
      <c r="F68" s="388"/>
    </row>
    <row r="69" spans="1:6" ht="198.75" customHeight="1">
      <c r="A69" s="75"/>
    </row>
    <row r="70" spans="1:6">
      <c r="A70" s="75"/>
    </row>
    <row r="71" spans="1:6">
      <c r="A71" s="75"/>
    </row>
    <row r="72" spans="1:6">
      <c r="A72" s="75"/>
    </row>
    <row r="73" spans="1:6">
      <c r="A73" s="75"/>
    </row>
    <row r="74" spans="1:6">
      <c r="A74" s="75"/>
    </row>
    <row r="75" spans="1:6">
      <c r="A75" s="75"/>
    </row>
    <row r="76" spans="1:6">
      <c r="A76" s="75"/>
    </row>
    <row r="77" spans="1:6">
      <c r="A77" s="75"/>
    </row>
    <row r="78" spans="1:6">
      <c r="A78" s="75"/>
    </row>
    <row r="79" spans="1:6">
      <c r="A79" s="75"/>
    </row>
    <row r="80" spans="1:6">
      <c r="A80" s="75"/>
    </row>
    <row r="81" spans="1:1">
      <c r="A81" s="75"/>
    </row>
    <row r="82" spans="1:1">
      <c r="A82" s="75"/>
    </row>
    <row r="83" spans="1:1">
      <c r="A83" s="75"/>
    </row>
    <row r="84" spans="1:1">
      <c r="A84" s="75"/>
    </row>
    <row r="85" spans="1:1">
      <c r="A85" s="75"/>
    </row>
    <row r="86" spans="1:1">
      <c r="A86" s="75"/>
    </row>
    <row r="87" spans="1:1">
      <c r="A87" s="75"/>
    </row>
    <row r="88" spans="1:1">
      <c r="A88" s="75"/>
    </row>
    <row r="89" spans="1:1">
      <c r="A89" s="75"/>
    </row>
    <row r="90" spans="1:1">
      <c r="A90" s="75"/>
    </row>
    <row r="91" spans="1:1">
      <c r="A91" s="75"/>
    </row>
    <row r="92" spans="1:1">
      <c r="A92" s="75"/>
    </row>
    <row r="93" spans="1:1">
      <c r="A93" s="75"/>
    </row>
    <row r="94" spans="1:1">
      <c r="A94" s="75"/>
    </row>
    <row r="95" spans="1:1">
      <c r="A95" s="75"/>
    </row>
    <row r="96" spans="1:1">
      <c r="A96" s="75"/>
    </row>
    <row r="97" spans="1:1">
      <c r="A97" s="75"/>
    </row>
    <row r="98" spans="1:1">
      <c r="A98" s="75"/>
    </row>
    <row r="99" spans="1:1">
      <c r="A99" s="75"/>
    </row>
    <row r="100" spans="1:1">
      <c r="A100" s="75"/>
    </row>
    <row r="101" spans="1:1">
      <c r="A101" s="75"/>
    </row>
    <row r="102" spans="1:1">
      <c r="A102" s="75"/>
    </row>
    <row r="103" spans="1:1">
      <c r="A103" s="75"/>
    </row>
    <row r="104" spans="1:1">
      <c r="A104" s="75"/>
    </row>
    <row r="105" spans="1:1">
      <c r="A105" s="75"/>
    </row>
    <row r="106" spans="1:1">
      <c r="A106" s="75"/>
    </row>
    <row r="107" spans="1:1">
      <c r="A107" s="75"/>
    </row>
    <row r="108" spans="1:1">
      <c r="A108" s="75"/>
    </row>
    <row r="109" spans="1:1">
      <c r="A109" s="75"/>
    </row>
    <row r="110" spans="1:1">
      <c r="A110" s="75"/>
    </row>
    <row r="111" spans="1:1">
      <c r="A111" s="75"/>
    </row>
    <row r="112" spans="1:1">
      <c r="A112" s="75"/>
    </row>
    <row r="113" spans="1:1">
      <c r="A113" s="75"/>
    </row>
    <row r="114" spans="1:1">
      <c r="A114" s="75"/>
    </row>
    <row r="115" spans="1:1">
      <c r="A115" s="75"/>
    </row>
    <row r="116" spans="1:1">
      <c r="A116" s="75"/>
    </row>
    <row r="117" spans="1:1">
      <c r="A117" s="75"/>
    </row>
    <row r="118" spans="1:1">
      <c r="A118" s="75"/>
    </row>
    <row r="119" spans="1:1">
      <c r="A119" s="75"/>
    </row>
    <row r="120" spans="1:1">
      <c r="A120" s="75"/>
    </row>
    <row r="121" spans="1:1">
      <c r="A121" s="75"/>
    </row>
    <row r="122" spans="1:1">
      <c r="A122" s="75"/>
    </row>
    <row r="123" spans="1:1">
      <c r="A123" s="75"/>
    </row>
    <row r="124" spans="1:1">
      <c r="A124" s="75"/>
    </row>
    <row r="125" spans="1:1">
      <c r="A125" s="75"/>
    </row>
    <row r="126" spans="1:1">
      <c r="A126" s="75"/>
    </row>
    <row r="127" spans="1:1">
      <c r="A127" s="75"/>
    </row>
    <row r="128" spans="1:1">
      <c r="A128" s="75"/>
    </row>
    <row r="129" spans="1:1">
      <c r="A129" s="75"/>
    </row>
    <row r="130" spans="1:1">
      <c r="A130" s="75"/>
    </row>
    <row r="131" spans="1:1">
      <c r="A131" s="75"/>
    </row>
    <row r="132" spans="1:1">
      <c r="A132" s="75"/>
    </row>
    <row r="133" spans="1:1">
      <c r="A133" s="75"/>
    </row>
    <row r="134" spans="1:1">
      <c r="A134" s="75"/>
    </row>
    <row r="135" spans="1:1">
      <c r="A135" s="75"/>
    </row>
    <row r="136" spans="1:1">
      <c r="A136" s="75"/>
    </row>
    <row r="137" spans="1:1">
      <c r="A137" s="75"/>
    </row>
    <row r="138" spans="1:1">
      <c r="A138" s="75"/>
    </row>
    <row r="139" spans="1:1">
      <c r="A139" s="75"/>
    </row>
    <row r="140" spans="1:1">
      <c r="A140" s="75"/>
    </row>
    <row r="141" spans="1:1">
      <c r="A141" s="75"/>
    </row>
    <row r="142" spans="1:1">
      <c r="A142" s="75"/>
    </row>
    <row r="143" spans="1:1">
      <c r="A143" s="75"/>
    </row>
    <row r="144" spans="1:1">
      <c r="A144" s="75"/>
    </row>
    <row r="145" spans="1:1">
      <c r="A145" s="75"/>
    </row>
    <row r="146" spans="1:1">
      <c r="A146" s="75"/>
    </row>
    <row r="147" spans="1:1">
      <c r="A147" s="75"/>
    </row>
    <row r="148" spans="1:1">
      <c r="A148" s="75"/>
    </row>
    <row r="149" spans="1:1">
      <c r="A149" s="75"/>
    </row>
    <row r="150" spans="1:1">
      <c r="A150" s="75"/>
    </row>
    <row r="151" spans="1:1">
      <c r="A151" s="75"/>
    </row>
    <row r="152" spans="1:1">
      <c r="A152" s="75"/>
    </row>
    <row r="153" spans="1:1">
      <c r="A153" s="75"/>
    </row>
    <row r="154" spans="1:1">
      <c r="A154" s="75"/>
    </row>
    <row r="155" spans="1:1">
      <c r="A155" s="75"/>
    </row>
    <row r="156" spans="1:1">
      <c r="A156" s="75"/>
    </row>
    <row r="157" spans="1:1">
      <c r="A157" s="75"/>
    </row>
    <row r="158" spans="1:1">
      <c r="A158" s="75"/>
    </row>
    <row r="159" spans="1:1">
      <c r="A159" s="75"/>
    </row>
    <row r="160" spans="1:1">
      <c r="A160" s="75"/>
    </row>
    <row r="161" spans="1:1">
      <c r="A161" s="75"/>
    </row>
    <row r="162" spans="1:1">
      <c r="A162" s="75"/>
    </row>
    <row r="163" spans="1:1">
      <c r="A163" s="75"/>
    </row>
    <row r="164" spans="1:1">
      <c r="A164" s="75"/>
    </row>
    <row r="165" spans="1:1">
      <c r="A165" s="75"/>
    </row>
    <row r="166" spans="1:1">
      <c r="A166" s="75"/>
    </row>
    <row r="167" spans="1:1">
      <c r="A167" s="75"/>
    </row>
    <row r="168" spans="1:1">
      <c r="A168" s="75"/>
    </row>
    <row r="169" spans="1:1">
      <c r="A169" s="75"/>
    </row>
    <row r="170" spans="1:1">
      <c r="A170" s="75"/>
    </row>
    <row r="171" spans="1:1">
      <c r="A171" s="75"/>
    </row>
    <row r="172" spans="1:1">
      <c r="A172" s="75"/>
    </row>
    <row r="173" spans="1:1">
      <c r="A173" s="75"/>
    </row>
    <row r="174" spans="1:1">
      <c r="A174" s="75"/>
    </row>
    <row r="175" spans="1:1">
      <c r="A175" s="75"/>
    </row>
    <row r="176" spans="1:1">
      <c r="A176" s="75"/>
    </row>
    <row r="177" spans="1:1">
      <c r="A177" s="75"/>
    </row>
    <row r="178" spans="1:1">
      <c r="A178" s="75"/>
    </row>
    <row r="179" spans="1:1">
      <c r="A179" s="75"/>
    </row>
    <row r="180" spans="1:1">
      <c r="A180" s="75"/>
    </row>
    <row r="181" spans="1:1">
      <c r="A181" s="75"/>
    </row>
    <row r="182" spans="1:1">
      <c r="A182" s="75"/>
    </row>
    <row r="183" spans="1:1">
      <c r="A183" s="75"/>
    </row>
    <row r="184" spans="1:1">
      <c r="A184" s="75"/>
    </row>
  </sheetData>
  <mergeCells count="97">
    <mergeCell ref="A67:F67"/>
    <mergeCell ref="A68:F68"/>
    <mergeCell ref="B60:C60"/>
    <mergeCell ref="E60:F60"/>
    <mergeCell ref="A61:F61"/>
    <mergeCell ref="A62:D62"/>
    <mergeCell ref="E62:F62"/>
    <mergeCell ref="A63:A66"/>
    <mergeCell ref="D63:D66"/>
    <mergeCell ref="E56:F56"/>
    <mergeCell ref="B57:C57"/>
    <mergeCell ref="E57:F57"/>
    <mergeCell ref="B58:C58"/>
    <mergeCell ref="E58:F58"/>
    <mergeCell ref="B59:C59"/>
    <mergeCell ref="E59:F59"/>
    <mergeCell ref="B52:C52"/>
    <mergeCell ref="E52:F52"/>
    <mergeCell ref="B53:C53"/>
    <mergeCell ref="E53:F53"/>
    <mergeCell ref="A54:F54"/>
    <mergeCell ref="A55:A60"/>
    <mergeCell ref="B55:C55"/>
    <mergeCell ref="D55:D60"/>
    <mergeCell ref="E55:F55"/>
    <mergeCell ref="B56:C56"/>
    <mergeCell ref="B49:C49"/>
    <mergeCell ref="E49:F49"/>
    <mergeCell ref="B50:C50"/>
    <mergeCell ref="E50:F50"/>
    <mergeCell ref="B51:C51"/>
    <mergeCell ref="E51:F51"/>
    <mergeCell ref="E45:F45"/>
    <mergeCell ref="B46:C46"/>
    <mergeCell ref="B47:C47"/>
    <mergeCell ref="E47:F47"/>
    <mergeCell ref="B48:C48"/>
    <mergeCell ref="E48:F48"/>
    <mergeCell ref="A41:B41"/>
    <mergeCell ref="C41:D41"/>
    <mergeCell ref="A42:F42"/>
    <mergeCell ref="A43:A53"/>
    <mergeCell ref="B43:C43"/>
    <mergeCell ref="D43:D53"/>
    <mergeCell ref="E43:F43"/>
    <mergeCell ref="B44:C44"/>
    <mergeCell ref="E44:F44"/>
    <mergeCell ref="B45:C45"/>
    <mergeCell ref="A38:B38"/>
    <mergeCell ref="C38:D38"/>
    <mergeCell ref="A39:B39"/>
    <mergeCell ref="C39:D39"/>
    <mergeCell ref="A40:B40"/>
    <mergeCell ref="C40:D40"/>
    <mergeCell ref="E32:F32"/>
    <mergeCell ref="E33:F33"/>
    <mergeCell ref="E34:F34"/>
    <mergeCell ref="E35:F35"/>
    <mergeCell ref="A36:F36"/>
    <mergeCell ref="A37:D37"/>
    <mergeCell ref="E37:F37"/>
    <mergeCell ref="A23:A35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A14:F14"/>
    <mergeCell ref="E15:F15"/>
    <mergeCell ref="A16:A22"/>
    <mergeCell ref="E16:F16"/>
    <mergeCell ref="E17:F17"/>
    <mergeCell ref="E18:F18"/>
    <mergeCell ref="E19:F19"/>
    <mergeCell ref="E20:F20"/>
    <mergeCell ref="E21:F21"/>
    <mergeCell ref="E22:F22"/>
    <mergeCell ref="B6:C6"/>
    <mergeCell ref="D6:E8"/>
    <mergeCell ref="F6:F8"/>
    <mergeCell ref="B8:C8"/>
    <mergeCell ref="A9:F9"/>
    <mergeCell ref="A10:A13"/>
    <mergeCell ref="D10:D13"/>
    <mergeCell ref="A1:F1"/>
    <mergeCell ref="B2:C2"/>
    <mergeCell ref="E2:F2"/>
    <mergeCell ref="A3:C3"/>
    <mergeCell ref="B4:C4"/>
    <mergeCell ref="D4:D5"/>
    <mergeCell ref="E4:E5"/>
    <mergeCell ref="F4:F5"/>
    <mergeCell ref="B5:C5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84"/>
  <sheetViews>
    <sheetView tabSelected="1" topLeftCell="A49" workbookViewId="0">
      <selection activeCell="G69" sqref="G69"/>
    </sheetView>
  </sheetViews>
  <sheetFormatPr defaultColWidth="11.5546875" defaultRowHeight="17.25"/>
  <cols>
    <col min="1" max="1" width="11.5546875" style="92"/>
    <col min="2" max="2" width="22.109375" style="75" customWidth="1"/>
    <col min="3" max="3" width="23.33203125" style="75" customWidth="1"/>
    <col min="4" max="4" width="17.33203125" style="75" customWidth="1"/>
    <col min="5" max="5" width="27.21875" style="75" customWidth="1"/>
    <col min="6" max="6" width="45" style="91" customWidth="1"/>
    <col min="7" max="16384" width="11.5546875" style="75"/>
  </cols>
  <sheetData>
    <row r="1" spans="1:9" s="89" customFormat="1" ht="36" customHeight="1">
      <c r="A1" s="335" t="s">
        <v>0</v>
      </c>
      <c r="B1" s="336"/>
      <c r="C1" s="336"/>
      <c r="D1" s="336"/>
      <c r="E1" s="336"/>
      <c r="F1" s="337"/>
      <c r="G1" s="75"/>
      <c r="H1" s="75"/>
      <c r="I1" s="75"/>
    </row>
    <row r="2" spans="1:9" s="91" customFormat="1" ht="47.25" customHeight="1">
      <c r="A2" s="119" t="s">
        <v>1</v>
      </c>
      <c r="B2" s="338" t="s">
        <v>494</v>
      </c>
      <c r="C2" s="339"/>
      <c r="D2" s="120" t="s">
        <v>2</v>
      </c>
      <c r="E2" s="347" t="s">
        <v>216</v>
      </c>
      <c r="F2" s="348"/>
    </row>
    <row r="3" spans="1:9" ht="24" customHeight="1">
      <c r="A3" s="340" t="s">
        <v>4</v>
      </c>
      <c r="B3" s="341"/>
      <c r="C3" s="342"/>
      <c r="D3" s="188" t="s">
        <v>217</v>
      </c>
      <c r="E3" s="189" t="s">
        <v>218</v>
      </c>
      <c r="F3" s="190" t="s">
        <v>219</v>
      </c>
    </row>
    <row r="4" spans="1:9" ht="21.75" customHeight="1">
      <c r="A4" s="183" t="s">
        <v>9</v>
      </c>
      <c r="B4" s="343">
        <v>823000</v>
      </c>
      <c r="C4" s="344"/>
      <c r="D4" s="333">
        <v>29</v>
      </c>
      <c r="E4" s="351">
        <v>81</v>
      </c>
      <c r="F4" s="349">
        <v>27462</v>
      </c>
    </row>
    <row r="5" spans="1:9" ht="23.1" customHeight="1">
      <c r="A5" s="183" t="s">
        <v>10</v>
      </c>
      <c r="B5" s="345">
        <f>B6-B4</f>
        <v>1401500</v>
      </c>
      <c r="C5" s="346"/>
      <c r="D5" s="334"/>
      <c r="E5" s="352"/>
      <c r="F5" s="350"/>
    </row>
    <row r="6" spans="1:9">
      <c r="A6" s="124" t="s">
        <v>11</v>
      </c>
      <c r="B6" s="331">
        <v>2224500</v>
      </c>
      <c r="C6" s="332"/>
      <c r="D6" s="353" t="s">
        <v>220</v>
      </c>
      <c r="E6" s="354"/>
      <c r="F6" s="437" t="s">
        <v>501</v>
      </c>
    </row>
    <row r="7" spans="1:9">
      <c r="A7" s="125" t="s">
        <v>12</v>
      </c>
      <c r="B7" s="187">
        <f>35932500+69500+627000+1372000+1368500+3234500+2224500</f>
        <v>44828500</v>
      </c>
      <c r="C7" s="127">
        <f>B7/B8</f>
        <v>0.89656999999999998</v>
      </c>
      <c r="D7" s="355"/>
      <c r="E7" s="356"/>
      <c r="F7" s="438"/>
    </row>
    <row r="8" spans="1:9">
      <c r="A8" s="128" t="s">
        <v>13</v>
      </c>
      <c r="B8" s="378">
        <v>50000000</v>
      </c>
      <c r="C8" s="379"/>
      <c r="D8" s="357"/>
      <c r="E8" s="358"/>
      <c r="F8" s="439"/>
    </row>
    <row r="9" spans="1:9" ht="27.95" customHeight="1">
      <c r="A9" s="369" t="s">
        <v>239</v>
      </c>
      <c r="B9" s="370"/>
      <c r="C9" s="370"/>
      <c r="D9" s="370"/>
      <c r="E9" s="370"/>
      <c r="F9" s="371"/>
    </row>
    <row r="10" spans="1:9" ht="17.100000000000001" customHeight="1">
      <c r="A10" s="380" t="s">
        <v>313</v>
      </c>
      <c r="B10" s="184" t="s">
        <v>16</v>
      </c>
      <c r="C10" s="184" t="s">
        <v>17</v>
      </c>
      <c r="D10" s="366" t="s">
        <v>240</v>
      </c>
      <c r="E10" s="184" t="s">
        <v>16</v>
      </c>
      <c r="F10" s="185" t="s">
        <v>17</v>
      </c>
    </row>
    <row r="11" spans="1:9" ht="20.100000000000001" customHeight="1">
      <c r="A11" s="381"/>
      <c r="B11" s="180" t="s">
        <v>20</v>
      </c>
      <c r="C11" s="93">
        <v>13</v>
      </c>
      <c r="D11" s="367"/>
      <c r="E11" s="180" t="s">
        <v>471</v>
      </c>
      <c r="F11" s="94">
        <v>0.1</v>
      </c>
    </row>
    <row r="12" spans="1:9" ht="18" customHeight="1">
      <c r="A12" s="381"/>
      <c r="B12" s="180" t="s">
        <v>97</v>
      </c>
      <c r="C12" s="93">
        <v>6</v>
      </c>
      <c r="D12" s="367"/>
      <c r="E12" s="180" t="s">
        <v>453</v>
      </c>
      <c r="F12" s="94">
        <v>0.05</v>
      </c>
    </row>
    <row r="13" spans="1:9" ht="17.100000000000001" customHeight="1">
      <c r="A13" s="382"/>
      <c r="B13" s="180" t="s">
        <v>495</v>
      </c>
      <c r="C13" s="93">
        <v>5</v>
      </c>
      <c r="D13" s="368"/>
      <c r="E13" s="181" t="s">
        <v>496</v>
      </c>
      <c r="F13" s="103">
        <v>0.05</v>
      </c>
    </row>
    <row r="14" spans="1:9" ht="27.95" customHeight="1">
      <c r="A14" s="369" t="s">
        <v>21</v>
      </c>
      <c r="B14" s="370"/>
      <c r="C14" s="370"/>
      <c r="D14" s="370"/>
      <c r="E14" s="370"/>
      <c r="F14" s="371"/>
    </row>
    <row r="15" spans="1:9" ht="18.95" customHeight="1">
      <c r="A15" s="104"/>
      <c r="B15" s="184" t="s">
        <v>22</v>
      </c>
      <c r="C15" s="184" t="s">
        <v>23</v>
      </c>
      <c r="D15" s="184" t="s">
        <v>24</v>
      </c>
      <c r="E15" s="403" t="s">
        <v>165</v>
      </c>
      <c r="F15" s="404"/>
    </row>
    <row r="16" spans="1:9" ht="18.95" customHeight="1">
      <c r="A16" s="375" t="s">
        <v>25</v>
      </c>
      <c r="B16" s="96">
        <v>4.1666666666666664E-2</v>
      </c>
      <c r="C16" s="96" t="s">
        <v>77</v>
      </c>
      <c r="D16" s="180">
        <v>5</v>
      </c>
      <c r="E16" s="362"/>
      <c r="F16" s="363"/>
    </row>
    <row r="17" spans="1:6">
      <c r="A17" s="375"/>
      <c r="B17" s="96"/>
      <c r="C17" s="180"/>
      <c r="D17" s="180"/>
      <c r="E17" s="362"/>
      <c r="F17" s="363"/>
    </row>
    <row r="18" spans="1:6">
      <c r="A18" s="375"/>
      <c r="B18" s="96"/>
      <c r="C18" s="96"/>
      <c r="D18" s="180"/>
      <c r="E18" s="362"/>
      <c r="F18" s="363"/>
    </row>
    <row r="19" spans="1:6">
      <c r="A19" s="375"/>
      <c r="B19" s="96"/>
      <c r="C19" s="180"/>
      <c r="D19" s="180"/>
      <c r="E19" s="362"/>
      <c r="F19" s="363"/>
    </row>
    <row r="20" spans="1:6">
      <c r="A20" s="375"/>
      <c r="B20" s="96"/>
      <c r="C20" s="180"/>
      <c r="D20" s="180"/>
      <c r="E20" s="362"/>
      <c r="F20" s="363"/>
    </row>
    <row r="21" spans="1:6">
      <c r="A21" s="375"/>
      <c r="B21" s="96"/>
      <c r="C21" s="180"/>
      <c r="D21" s="180"/>
      <c r="E21" s="362"/>
      <c r="F21" s="363"/>
    </row>
    <row r="22" spans="1:6" ht="18" thickBot="1">
      <c r="A22" s="377"/>
      <c r="B22" s="117"/>
      <c r="C22" s="181"/>
      <c r="D22" s="181"/>
      <c r="E22" s="427"/>
      <c r="F22" s="428"/>
    </row>
    <row r="23" spans="1:6" ht="18" thickTop="1">
      <c r="A23" s="374" t="s">
        <v>26</v>
      </c>
      <c r="B23" s="455">
        <v>0.20833333333333334</v>
      </c>
      <c r="C23" s="129" t="s">
        <v>497</v>
      </c>
      <c r="D23" s="182">
        <v>2</v>
      </c>
      <c r="E23" s="427"/>
      <c r="F23" s="427"/>
    </row>
    <row r="24" spans="1:6">
      <c r="A24" s="375"/>
      <c r="B24" s="96">
        <v>0.20833333333333334</v>
      </c>
      <c r="C24" s="180" t="s">
        <v>500</v>
      </c>
      <c r="D24" s="180">
        <v>2</v>
      </c>
      <c r="E24" s="458"/>
      <c r="F24" s="459"/>
    </row>
    <row r="25" spans="1:6">
      <c r="A25" s="375"/>
      <c r="B25" s="96">
        <v>0.27083333333333331</v>
      </c>
      <c r="C25" s="180" t="s">
        <v>498</v>
      </c>
      <c r="D25" s="180">
        <v>6</v>
      </c>
      <c r="E25" s="458" t="s">
        <v>499</v>
      </c>
      <c r="F25" s="459"/>
    </row>
    <row r="26" spans="1:6">
      <c r="A26" s="375"/>
      <c r="B26" s="96"/>
      <c r="C26" s="180"/>
      <c r="D26" s="180"/>
      <c r="E26" s="456"/>
      <c r="F26" s="457"/>
    </row>
    <row r="27" spans="1:6">
      <c r="A27" s="375"/>
      <c r="B27" s="96"/>
      <c r="C27" s="96"/>
      <c r="D27" s="180"/>
      <c r="E27" s="362"/>
      <c r="F27" s="363"/>
    </row>
    <row r="28" spans="1:6">
      <c r="A28" s="375"/>
      <c r="B28" s="96"/>
      <c r="C28" s="180"/>
      <c r="D28" s="180"/>
      <c r="E28" s="456"/>
      <c r="F28" s="457"/>
    </row>
    <row r="29" spans="1:6">
      <c r="A29" s="375"/>
      <c r="B29" s="96"/>
      <c r="C29" s="96"/>
      <c r="D29" s="180"/>
      <c r="E29" s="362"/>
      <c r="F29" s="363"/>
    </row>
    <row r="30" spans="1:6">
      <c r="A30" s="375"/>
      <c r="B30" s="96"/>
      <c r="C30" s="180"/>
      <c r="D30" s="180"/>
      <c r="E30" s="362"/>
      <c r="F30" s="363"/>
    </row>
    <row r="31" spans="1:6">
      <c r="A31" s="375"/>
      <c r="B31" s="96"/>
      <c r="C31" s="180"/>
      <c r="D31" s="180"/>
      <c r="E31" s="362"/>
      <c r="F31" s="363"/>
    </row>
    <row r="32" spans="1:6">
      <c r="A32" s="375"/>
      <c r="B32" s="96"/>
      <c r="C32" s="180"/>
      <c r="D32" s="180"/>
      <c r="E32" s="362"/>
      <c r="F32" s="363"/>
    </row>
    <row r="33" spans="1:6">
      <c r="A33" s="375"/>
      <c r="B33" s="96"/>
      <c r="C33" s="180"/>
      <c r="D33" s="180"/>
      <c r="E33" s="362"/>
      <c r="F33" s="363"/>
    </row>
    <row r="34" spans="1:6">
      <c r="A34" s="375"/>
      <c r="B34" s="96"/>
      <c r="C34" s="180"/>
      <c r="D34" s="180"/>
      <c r="E34" s="362"/>
      <c r="F34" s="363"/>
    </row>
    <row r="35" spans="1:6">
      <c r="A35" s="376"/>
      <c r="B35" s="99"/>
      <c r="C35" s="186"/>
      <c r="D35" s="186"/>
      <c r="E35" s="372"/>
      <c r="F35" s="373"/>
    </row>
    <row r="36" spans="1:6" ht="22.5" customHeight="1">
      <c r="A36" s="340" t="s">
        <v>401</v>
      </c>
      <c r="B36" s="341"/>
      <c r="C36" s="341"/>
      <c r="D36" s="341"/>
      <c r="E36" s="341"/>
      <c r="F36" s="443"/>
    </row>
    <row r="37" spans="1:6">
      <c r="A37" s="444" t="s">
        <v>407</v>
      </c>
      <c r="B37" s="445"/>
      <c r="C37" s="445"/>
      <c r="D37" s="445"/>
      <c r="E37" s="446" t="s">
        <v>408</v>
      </c>
      <c r="F37" s="447"/>
    </row>
    <row r="38" spans="1:6">
      <c r="A38" s="450" t="s">
        <v>405</v>
      </c>
      <c r="B38" s="451"/>
      <c r="C38" s="452"/>
      <c r="D38" s="452"/>
      <c r="E38" s="172" t="s">
        <v>405</v>
      </c>
      <c r="F38" s="170" t="s">
        <v>216</v>
      </c>
    </row>
    <row r="39" spans="1:6">
      <c r="A39" s="448" t="s">
        <v>402</v>
      </c>
      <c r="B39" s="448"/>
      <c r="C39" s="449"/>
      <c r="D39" s="449"/>
      <c r="E39" s="173" t="s">
        <v>402</v>
      </c>
      <c r="F39" s="191" t="s">
        <v>459</v>
      </c>
    </row>
    <row r="40" spans="1:6">
      <c r="A40" s="448" t="s">
        <v>409</v>
      </c>
      <c r="B40" s="448"/>
      <c r="C40" s="449"/>
      <c r="D40" s="449"/>
      <c r="E40" s="173" t="s">
        <v>403</v>
      </c>
      <c r="F40" s="191" t="s">
        <v>458</v>
      </c>
    </row>
    <row r="41" spans="1:6">
      <c r="A41" s="448"/>
      <c r="B41" s="448"/>
      <c r="C41" s="449"/>
      <c r="D41" s="449"/>
      <c r="E41" s="173" t="s">
        <v>404</v>
      </c>
      <c r="F41" s="191" t="s">
        <v>460</v>
      </c>
    </row>
    <row r="42" spans="1:6">
      <c r="A42" s="440" t="s">
        <v>27</v>
      </c>
      <c r="B42" s="441"/>
      <c r="C42" s="441"/>
      <c r="D42" s="441"/>
      <c r="E42" s="441"/>
      <c r="F42" s="442"/>
    </row>
    <row r="43" spans="1:6">
      <c r="A43" s="400" t="s">
        <v>28</v>
      </c>
      <c r="B43" s="401"/>
      <c r="C43" s="401"/>
      <c r="D43" s="389" t="s">
        <v>29</v>
      </c>
      <c r="E43" s="431" t="s">
        <v>30</v>
      </c>
      <c r="F43" s="432"/>
    </row>
    <row r="44" spans="1:6" ht="27.75" customHeight="1">
      <c r="A44" s="375"/>
      <c r="B44" s="220"/>
      <c r="C44" s="222"/>
      <c r="D44" s="390"/>
      <c r="E44" s="425" t="s">
        <v>502</v>
      </c>
      <c r="F44" s="426"/>
    </row>
    <row r="45" spans="1:6" ht="29.25" customHeight="1">
      <c r="A45" s="375"/>
      <c r="B45" s="364"/>
      <c r="C45" s="364"/>
      <c r="D45" s="390"/>
      <c r="E45" s="425" t="s">
        <v>503</v>
      </c>
      <c r="F45" s="426"/>
    </row>
    <row r="46" spans="1:6" ht="18" customHeight="1">
      <c r="A46" s="375"/>
      <c r="B46" s="364"/>
      <c r="C46" s="364"/>
      <c r="D46" s="390"/>
    </row>
    <row r="47" spans="1:6" ht="29.25" customHeight="1">
      <c r="A47" s="375"/>
      <c r="B47" s="223"/>
      <c r="C47" s="224"/>
      <c r="D47" s="390"/>
      <c r="E47" s="460"/>
      <c r="F47" s="461"/>
    </row>
    <row r="48" spans="1:6" ht="17.25" customHeight="1">
      <c r="A48" s="375"/>
      <c r="B48" s="365"/>
      <c r="C48" s="422"/>
      <c r="D48" s="390"/>
      <c r="E48" s="453" t="s">
        <v>504</v>
      </c>
      <c r="F48" s="454"/>
    </row>
    <row r="49" spans="1:6" ht="18" customHeight="1">
      <c r="A49" s="375"/>
      <c r="B49" s="416"/>
      <c r="C49" s="416"/>
      <c r="D49" s="390"/>
      <c r="E49" s="417" t="s">
        <v>505</v>
      </c>
      <c r="F49" s="418"/>
    </row>
    <row r="50" spans="1:6" ht="18" customHeight="1">
      <c r="A50" s="375"/>
      <c r="B50" s="422"/>
      <c r="C50" s="422"/>
      <c r="D50" s="390"/>
      <c r="E50" s="417"/>
      <c r="F50" s="418"/>
    </row>
    <row r="51" spans="1:6" ht="18" customHeight="1">
      <c r="A51" s="377"/>
      <c r="B51" s="422"/>
      <c r="C51" s="422"/>
      <c r="D51" s="391"/>
      <c r="E51" s="419"/>
      <c r="F51" s="420"/>
    </row>
    <row r="52" spans="1:6" ht="18" customHeight="1">
      <c r="A52" s="377"/>
      <c r="B52" s="422"/>
      <c r="C52" s="422"/>
      <c r="D52" s="391"/>
      <c r="E52" s="419"/>
      <c r="F52" s="420"/>
    </row>
    <row r="53" spans="1:6">
      <c r="A53" s="377"/>
      <c r="B53" s="421"/>
      <c r="C53" s="421"/>
      <c r="D53" s="391"/>
      <c r="E53" s="419"/>
      <c r="F53" s="420"/>
    </row>
    <row r="54" spans="1:6">
      <c r="A54" s="369" t="s">
        <v>33</v>
      </c>
      <c r="B54" s="370"/>
      <c r="C54" s="370"/>
      <c r="D54" s="370"/>
      <c r="E54" s="370"/>
      <c r="F54" s="371"/>
    </row>
    <row r="55" spans="1:6">
      <c r="A55" s="400" t="s">
        <v>28</v>
      </c>
      <c r="B55" s="401"/>
      <c r="C55" s="401"/>
      <c r="D55" s="389" t="s">
        <v>34</v>
      </c>
      <c r="E55" s="401"/>
      <c r="F55" s="413"/>
    </row>
    <row r="56" spans="1:6">
      <c r="A56" s="375"/>
      <c r="B56" s="364"/>
      <c r="C56" s="364"/>
      <c r="D56" s="390"/>
      <c r="E56" s="401"/>
      <c r="F56" s="413"/>
    </row>
    <row r="57" spans="1:6">
      <c r="A57" s="375"/>
      <c r="B57" s="364"/>
      <c r="C57" s="364"/>
      <c r="D57" s="390"/>
      <c r="E57" s="397"/>
      <c r="F57" s="396"/>
    </row>
    <row r="58" spans="1:6">
      <c r="A58" s="375"/>
      <c r="B58" s="364"/>
      <c r="C58" s="364"/>
      <c r="D58" s="390"/>
      <c r="E58" s="397"/>
      <c r="F58" s="396"/>
    </row>
    <row r="59" spans="1:6">
      <c r="A59" s="375"/>
      <c r="B59" s="364" t="s">
        <v>32</v>
      </c>
      <c r="C59" s="364"/>
      <c r="D59" s="390"/>
      <c r="E59" s="397"/>
      <c r="F59" s="396"/>
    </row>
    <row r="60" spans="1:6">
      <c r="A60" s="376"/>
      <c r="B60" s="398"/>
      <c r="C60" s="398"/>
      <c r="D60" s="402"/>
      <c r="E60" s="435"/>
      <c r="F60" s="436"/>
    </row>
    <row r="61" spans="1:6">
      <c r="A61" s="405" t="s">
        <v>35</v>
      </c>
      <c r="B61" s="406"/>
      <c r="C61" s="406"/>
      <c r="D61" s="406"/>
      <c r="E61" s="406"/>
      <c r="F61" s="407"/>
    </row>
    <row r="62" spans="1:6">
      <c r="A62" s="408" t="s">
        <v>316</v>
      </c>
      <c r="B62" s="409"/>
      <c r="C62" s="409"/>
      <c r="D62" s="410"/>
      <c r="E62" s="411">
        <f>SUM(E64:E66)+SUM(B64:B66)</f>
        <v>0</v>
      </c>
      <c r="F62" s="412"/>
    </row>
    <row r="63" spans="1:6">
      <c r="A63" s="393" t="s">
        <v>28</v>
      </c>
      <c r="B63" s="110" t="s">
        <v>37</v>
      </c>
      <c r="C63" s="110" t="s">
        <v>38</v>
      </c>
      <c r="D63" s="367" t="s">
        <v>34</v>
      </c>
      <c r="E63" s="110" t="s">
        <v>314</v>
      </c>
      <c r="F63" s="111" t="s">
        <v>315</v>
      </c>
    </row>
    <row r="64" spans="1:6">
      <c r="A64" s="393"/>
      <c r="B64" s="148"/>
      <c r="C64" s="149"/>
      <c r="D64" s="367"/>
      <c r="E64" s="145"/>
      <c r="F64" s="144"/>
    </row>
    <row r="65" spans="1:6">
      <c r="A65" s="393"/>
      <c r="B65" s="179"/>
      <c r="C65" s="149"/>
      <c r="D65" s="367"/>
      <c r="E65" s="174"/>
      <c r="F65" s="176"/>
    </row>
    <row r="66" spans="1:6">
      <c r="A66" s="394"/>
      <c r="B66" s="115"/>
      <c r="C66" s="115"/>
      <c r="D66" s="392"/>
      <c r="E66" s="175"/>
      <c r="F66" s="177"/>
    </row>
    <row r="67" spans="1:6">
      <c r="A67" s="383" t="s">
        <v>39</v>
      </c>
      <c r="B67" s="384"/>
      <c r="C67" s="384"/>
      <c r="D67" s="384"/>
      <c r="E67" s="384"/>
      <c r="F67" s="385"/>
    </row>
    <row r="68" spans="1:6" ht="51" customHeight="1">
      <c r="A68" s="386"/>
      <c r="B68" s="387"/>
      <c r="C68" s="387"/>
      <c r="D68" s="387"/>
      <c r="E68" s="387"/>
      <c r="F68" s="388"/>
    </row>
    <row r="69" spans="1:6" ht="198.75" customHeight="1">
      <c r="A69" s="75"/>
    </row>
    <row r="70" spans="1:6">
      <c r="A70" s="75"/>
    </row>
    <row r="71" spans="1:6">
      <c r="A71" s="75"/>
    </row>
    <row r="72" spans="1:6">
      <c r="A72" s="75"/>
    </row>
    <row r="73" spans="1:6">
      <c r="A73" s="75"/>
    </row>
    <row r="74" spans="1:6">
      <c r="A74" s="75"/>
    </row>
    <row r="75" spans="1:6">
      <c r="A75" s="75"/>
    </row>
    <row r="76" spans="1:6">
      <c r="A76" s="75"/>
    </row>
    <row r="77" spans="1:6">
      <c r="A77" s="75"/>
    </row>
    <row r="78" spans="1:6">
      <c r="A78" s="75"/>
    </row>
    <row r="79" spans="1:6">
      <c r="A79" s="75"/>
    </row>
    <row r="80" spans="1:6">
      <c r="A80" s="75"/>
    </row>
    <row r="81" spans="1:1">
      <c r="A81" s="75"/>
    </row>
    <row r="82" spans="1:1">
      <c r="A82" s="75"/>
    </row>
    <row r="83" spans="1:1">
      <c r="A83" s="75"/>
    </row>
    <row r="84" spans="1:1">
      <c r="A84" s="75"/>
    </row>
    <row r="85" spans="1:1">
      <c r="A85" s="75"/>
    </row>
    <row r="86" spans="1:1">
      <c r="A86" s="75"/>
    </row>
    <row r="87" spans="1:1">
      <c r="A87" s="75"/>
    </row>
    <row r="88" spans="1:1">
      <c r="A88" s="75"/>
    </row>
    <row r="89" spans="1:1">
      <c r="A89" s="75"/>
    </row>
    <row r="90" spans="1:1">
      <c r="A90" s="75"/>
    </row>
    <row r="91" spans="1:1">
      <c r="A91" s="75"/>
    </row>
    <row r="92" spans="1:1">
      <c r="A92" s="75"/>
    </row>
    <row r="93" spans="1:1">
      <c r="A93" s="75"/>
    </row>
    <row r="94" spans="1:1">
      <c r="A94" s="75"/>
    </row>
    <row r="95" spans="1:1">
      <c r="A95" s="75"/>
    </row>
    <row r="96" spans="1:1">
      <c r="A96" s="75"/>
    </row>
    <row r="97" spans="1:1">
      <c r="A97" s="75"/>
    </row>
    <row r="98" spans="1:1">
      <c r="A98" s="75"/>
    </row>
    <row r="99" spans="1:1">
      <c r="A99" s="75"/>
    </row>
    <row r="100" spans="1:1">
      <c r="A100" s="75"/>
    </row>
    <row r="101" spans="1:1">
      <c r="A101" s="75"/>
    </row>
    <row r="102" spans="1:1">
      <c r="A102" s="75"/>
    </row>
    <row r="103" spans="1:1">
      <c r="A103" s="75"/>
    </row>
    <row r="104" spans="1:1">
      <c r="A104" s="75"/>
    </row>
    <row r="105" spans="1:1">
      <c r="A105" s="75"/>
    </row>
    <row r="106" spans="1:1">
      <c r="A106" s="75"/>
    </row>
    <row r="107" spans="1:1">
      <c r="A107" s="75"/>
    </row>
    <row r="108" spans="1:1">
      <c r="A108" s="75"/>
    </row>
    <row r="109" spans="1:1">
      <c r="A109" s="75"/>
    </row>
    <row r="110" spans="1:1">
      <c r="A110" s="75"/>
    </row>
    <row r="111" spans="1:1">
      <c r="A111" s="75"/>
    </row>
    <row r="112" spans="1:1">
      <c r="A112" s="75"/>
    </row>
    <row r="113" spans="1:1">
      <c r="A113" s="75"/>
    </row>
    <row r="114" spans="1:1">
      <c r="A114" s="75"/>
    </row>
    <row r="115" spans="1:1">
      <c r="A115" s="75"/>
    </row>
    <row r="116" spans="1:1">
      <c r="A116" s="75"/>
    </row>
    <row r="117" spans="1:1">
      <c r="A117" s="75"/>
    </row>
    <row r="118" spans="1:1">
      <c r="A118" s="75"/>
    </row>
    <row r="119" spans="1:1">
      <c r="A119" s="75"/>
    </row>
    <row r="120" spans="1:1">
      <c r="A120" s="75"/>
    </row>
    <row r="121" spans="1:1">
      <c r="A121" s="75"/>
    </row>
    <row r="122" spans="1:1">
      <c r="A122" s="75"/>
    </row>
    <row r="123" spans="1:1">
      <c r="A123" s="75"/>
    </row>
    <row r="124" spans="1:1">
      <c r="A124" s="75"/>
    </row>
    <row r="125" spans="1:1">
      <c r="A125" s="75"/>
    </row>
    <row r="126" spans="1:1">
      <c r="A126" s="75"/>
    </row>
    <row r="127" spans="1:1">
      <c r="A127" s="75"/>
    </row>
    <row r="128" spans="1:1">
      <c r="A128" s="75"/>
    </row>
    <row r="129" spans="1:1">
      <c r="A129" s="75"/>
    </row>
    <row r="130" spans="1:1">
      <c r="A130" s="75"/>
    </row>
    <row r="131" spans="1:1">
      <c r="A131" s="75"/>
    </row>
    <row r="132" spans="1:1">
      <c r="A132" s="75"/>
    </row>
    <row r="133" spans="1:1">
      <c r="A133" s="75"/>
    </row>
    <row r="134" spans="1:1">
      <c r="A134" s="75"/>
    </row>
    <row r="135" spans="1:1">
      <c r="A135" s="75"/>
    </row>
    <row r="136" spans="1:1">
      <c r="A136" s="75"/>
    </row>
    <row r="137" spans="1:1">
      <c r="A137" s="75"/>
    </row>
    <row r="138" spans="1:1">
      <c r="A138" s="75"/>
    </row>
    <row r="139" spans="1:1">
      <c r="A139" s="75"/>
    </row>
    <row r="140" spans="1:1">
      <c r="A140" s="75"/>
    </row>
    <row r="141" spans="1:1">
      <c r="A141" s="75"/>
    </row>
    <row r="142" spans="1:1">
      <c r="A142" s="75"/>
    </row>
    <row r="143" spans="1:1">
      <c r="A143" s="75"/>
    </row>
    <row r="144" spans="1:1">
      <c r="A144" s="75"/>
    </row>
    <row r="145" spans="1:1">
      <c r="A145" s="75"/>
    </row>
    <row r="146" spans="1:1">
      <c r="A146" s="75"/>
    </row>
    <row r="147" spans="1:1">
      <c r="A147" s="75"/>
    </row>
    <row r="148" spans="1:1">
      <c r="A148" s="75"/>
    </row>
    <row r="149" spans="1:1">
      <c r="A149" s="75"/>
    </row>
    <row r="150" spans="1:1">
      <c r="A150" s="75"/>
    </row>
    <row r="151" spans="1:1">
      <c r="A151" s="75"/>
    </row>
    <row r="152" spans="1:1">
      <c r="A152" s="75"/>
    </row>
    <row r="153" spans="1:1">
      <c r="A153" s="75"/>
    </row>
    <row r="154" spans="1:1">
      <c r="A154" s="75"/>
    </row>
    <row r="155" spans="1:1">
      <c r="A155" s="75"/>
    </row>
    <row r="156" spans="1:1">
      <c r="A156" s="75"/>
    </row>
    <row r="157" spans="1:1">
      <c r="A157" s="75"/>
    </row>
    <row r="158" spans="1:1">
      <c r="A158" s="75"/>
    </row>
    <row r="159" spans="1:1">
      <c r="A159" s="75"/>
    </row>
    <row r="160" spans="1:1">
      <c r="A160" s="75"/>
    </row>
    <row r="161" spans="1:1">
      <c r="A161" s="75"/>
    </row>
    <row r="162" spans="1:1">
      <c r="A162" s="75"/>
    </row>
    <row r="163" spans="1:1">
      <c r="A163" s="75"/>
    </row>
    <row r="164" spans="1:1">
      <c r="A164" s="75"/>
    </row>
    <row r="165" spans="1:1">
      <c r="A165" s="75"/>
    </row>
    <row r="166" spans="1:1">
      <c r="A166" s="75"/>
    </row>
    <row r="167" spans="1:1">
      <c r="A167" s="75"/>
    </row>
    <row r="168" spans="1:1">
      <c r="A168" s="75"/>
    </row>
    <row r="169" spans="1:1">
      <c r="A169" s="75"/>
    </row>
    <row r="170" spans="1:1">
      <c r="A170" s="75"/>
    </row>
    <row r="171" spans="1:1">
      <c r="A171" s="75"/>
    </row>
    <row r="172" spans="1:1">
      <c r="A172" s="75"/>
    </row>
    <row r="173" spans="1:1">
      <c r="A173" s="75"/>
    </row>
    <row r="174" spans="1:1">
      <c r="A174" s="75"/>
    </row>
    <row r="175" spans="1:1">
      <c r="A175" s="75"/>
    </row>
    <row r="176" spans="1:1">
      <c r="A176" s="75"/>
    </row>
    <row r="177" spans="1:1">
      <c r="A177" s="75"/>
    </row>
    <row r="178" spans="1:1">
      <c r="A178" s="75"/>
    </row>
    <row r="179" spans="1:1">
      <c r="A179" s="75"/>
    </row>
    <row r="180" spans="1:1">
      <c r="A180" s="75"/>
    </row>
    <row r="181" spans="1:1">
      <c r="A181" s="75"/>
    </row>
    <row r="182" spans="1:1">
      <c r="A182" s="75"/>
    </row>
    <row r="183" spans="1:1">
      <c r="A183" s="75"/>
    </row>
    <row r="184" spans="1:1">
      <c r="A184" s="75"/>
    </row>
  </sheetData>
  <mergeCells count="97">
    <mergeCell ref="A67:F67"/>
    <mergeCell ref="A68:F68"/>
    <mergeCell ref="B60:C60"/>
    <mergeCell ref="E60:F60"/>
    <mergeCell ref="A61:F61"/>
    <mergeCell ref="A62:D62"/>
    <mergeCell ref="E62:F62"/>
    <mergeCell ref="A63:A66"/>
    <mergeCell ref="D63:D66"/>
    <mergeCell ref="E56:F56"/>
    <mergeCell ref="B57:C57"/>
    <mergeCell ref="E57:F57"/>
    <mergeCell ref="B58:C58"/>
    <mergeCell ref="E58:F58"/>
    <mergeCell ref="B59:C59"/>
    <mergeCell ref="E59:F59"/>
    <mergeCell ref="B52:C52"/>
    <mergeCell ref="E52:F52"/>
    <mergeCell ref="B53:C53"/>
    <mergeCell ref="E53:F53"/>
    <mergeCell ref="A54:F54"/>
    <mergeCell ref="A55:A60"/>
    <mergeCell ref="B55:C55"/>
    <mergeCell ref="D55:D60"/>
    <mergeCell ref="E55:F55"/>
    <mergeCell ref="B56:C56"/>
    <mergeCell ref="B49:C49"/>
    <mergeCell ref="E49:F49"/>
    <mergeCell ref="B50:C50"/>
    <mergeCell ref="E50:F50"/>
    <mergeCell ref="B51:C51"/>
    <mergeCell ref="E51:F51"/>
    <mergeCell ref="E45:F45"/>
    <mergeCell ref="B46:C46"/>
    <mergeCell ref="B47:C47"/>
    <mergeCell ref="E47:F47"/>
    <mergeCell ref="B48:C48"/>
    <mergeCell ref="E48:F48"/>
    <mergeCell ref="A41:B41"/>
    <mergeCell ref="C41:D41"/>
    <mergeCell ref="A42:F42"/>
    <mergeCell ref="A43:A53"/>
    <mergeCell ref="B43:C43"/>
    <mergeCell ref="D43:D53"/>
    <mergeCell ref="E43:F43"/>
    <mergeCell ref="B44:C44"/>
    <mergeCell ref="E44:F44"/>
    <mergeCell ref="B45:C45"/>
    <mergeCell ref="A38:B38"/>
    <mergeCell ref="C38:D38"/>
    <mergeCell ref="A39:B39"/>
    <mergeCell ref="C39:D39"/>
    <mergeCell ref="A40:B40"/>
    <mergeCell ref="C40:D40"/>
    <mergeCell ref="E32:F32"/>
    <mergeCell ref="E33:F33"/>
    <mergeCell ref="E34:F34"/>
    <mergeCell ref="E35:F35"/>
    <mergeCell ref="A36:F36"/>
    <mergeCell ref="A37:D37"/>
    <mergeCell ref="E37:F37"/>
    <mergeCell ref="A23:A35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A14:F14"/>
    <mergeCell ref="E15:F15"/>
    <mergeCell ref="A16:A22"/>
    <mergeCell ref="E16:F16"/>
    <mergeCell ref="E17:F17"/>
    <mergeCell ref="E18:F18"/>
    <mergeCell ref="E19:F19"/>
    <mergeCell ref="E20:F20"/>
    <mergeCell ref="E21:F21"/>
    <mergeCell ref="E22:F22"/>
    <mergeCell ref="B6:C6"/>
    <mergeCell ref="D6:E8"/>
    <mergeCell ref="F6:F8"/>
    <mergeCell ref="B8:C8"/>
    <mergeCell ref="A9:F9"/>
    <mergeCell ref="A10:A13"/>
    <mergeCell ref="D10:D13"/>
    <mergeCell ref="A1:F1"/>
    <mergeCell ref="B2:C2"/>
    <mergeCell ref="E2:F2"/>
    <mergeCell ref="A3:C3"/>
    <mergeCell ref="B4:C4"/>
    <mergeCell ref="D4:D5"/>
    <mergeCell ref="E4:E5"/>
    <mergeCell ref="F4:F5"/>
    <mergeCell ref="B5:C5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topLeftCell="A37" workbookViewId="0">
      <selection activeCell="B8" sqref="B8:C8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1" customWidth="1"/>
  </cols>
  <sheetData>
    <row r="1" spans="1:9" ht="36" customHeight="1">
      <c r="A1" s="266" t="s">
        <v>0</v>
      </c>
      <c r="B1" s="266"/>
      <c r="C1" s="266"/>
      <c r="D1" s="266"/>
      <c r="E1" s="266"/>
      <c r="F1" s="266"/>
      <c r="G1" s="266"/>
    </row>
    <row r="2" spans="1:9" ht="20.100000000000001" customHeight="1">
      <c r="A2" s="1" t="s">
        <v>1</v>
      </c>
      <c r="B2" s="267" t="s">
        <v>71</v>
      </c>
      <c r="C2" s="268"/>
      <c r="D2" s="2" t="s">
        <v>2</v>
      </c>
      <c r="E2" s="2"/>
      <c r="F2" s="3" t="s">
        <v>3</v>
      </c>
      <c r="G2" s="4"/>
    </row>
    <row r="3" spans="1:9" ht="24" customHeight="1">
      <c r="A3" s="269" t="s">
        <v>4</v>
      </c>
      <c r="B3" s="216"/>
      <c r="C3" s="270"/>
      <c r="D3" s="271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73">
        <v>1140500</v>
      </c>
      <c r="C4" s="274"/>
      <c r="D4" s="272"/>
      <c r="E4" s="7"/>
      <c r="F4" s="8"/>
      <c r="G4" s="9"/>
    </row>
    <row r="5" spans="1:9" ht="23.1" customHeight="1">
      <c r="A5" s="1" t="s">
        <v>10</v>
      </c>
      <c r="B5" s="275">
        <f>B6-B4</f>
        <v>921900</v>
      </c>
      <c r="C5" s="276"/>
      <c r="D5" s="272"/>
      <c r="E5" s="7"/>
      <c r="F5" s="8"/>
      <c r="G5" s="9"/>
    </row>
    <row r="6" spans="1:9" ht="21.95" customHeight="1">
      <c r="A6" s="1" t="s">
        <v>11</v>
      </c>
      <c r="B6" s="277">
        <v>2062400</v>
      </c>
      <c r="C6" s="278"/>
      <c r="D6" s="272"/>
      <c r="E6" s="7"/>
      <c r="F6" s="8"/>
      <c r="G6" s="9"/>
    </row>
    <row r="7" spans="1:9" ht="20.25" customHeight="1">
      <c r="A7" s="10" t="s">
        <v>12</v>
      </c>
      <c r="B7" s="11">
        <f>B6+'7.2'!B7</f>
        <v>5918300</v>
      </c>
      <c r="C7" s="12">
        <f>B7/B8</f>
        <v>0.118366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279">
        <v>50000000</v>
      </c>
      <c r="C8" s="280"/>
      <c r="G8" s="17"/>
    </row>
    <row r="9" spans="1:9" ht="27.95" customHeight="1">
      <c r="A9" s="269" t="s">
        <v>14</v>
      </c>
      <c r="B9" s="216"/>
      <c r="C9" s="270"/>
      <c r="D9" s="18"/>
      <c r="E9" s="19"/>
      <c r="F9" s="19"/>
      <c r="G9" s="20"/>
    </row>
    <row r="10" spans="1:9" ht="17.100000000000001" customHeight="1">
      <c r="A10" s="281" t="s">
        <v>15</v>
      </c>
      <c r="B10" s="21" t="s">
        <v>16</v>
      </c>
      <c r="C10" s="21" t="s">
        <v>17</v>
      </c>
      <c r="D10" s="202" t="s">
        <v>18</v>
      </c>
      <c r="E10" s="21" t="s">
        <v>16</v>
      </c>
      <c r="F10" s="21" t="s">
        <v>17</v>
      </c>
      <c r="G10" s="22"/>
    </row>
    <row r="11" spans="1:9" ht="20.100000000000001" customHeight="1">
      <c r="A11" s="282"/>
      <c r="B11" s="23" t="s">
        <v>72</v>
      </c>
      <c r="C11" s="43">
        <v>11</v>
      </c>
      <c r="D11" s="203"/>
      <c r="E11" s="24"/>
      <c r="F11" s="23"/>
      <c r="G11" s="25"/>
    </row>
    <row r="12" spans="1:9" ht="18" customHeight="1">
      <c r="A12" s="282"/>
      <c r="B12" s="23" t="s">
        <v>20</v>
      </c>
      <c r="C12" s="23">
        <v>10</v>
      </c>
      <c r="D12" s="203"/>
      <c r="E12" s="24"/>
      <c r="F12" s="23"/>
      <c r="G12" s="25"/>
    </row>
    <row r="13" spans="1:9" ht="17.100000000000001" customHeight="1">
      <c r="A13" s="283"/>
      <c r="B13" s="23" t="s">
        <v>73</v>
      </c>
      <c r="C13" s="44">
        <v>7</v>
      </c>
      <c r="D13" s="204"/>
      <c r="E13" s="26"/>
      <c r="F13" s="27"/>
      <c r="G13" s="25"/>
    </row>
    <row r="14" spans="1:9" ht="27.95" customHeight="1">
      <c r="A14" s="269" t="s">
        <v>21</v>
      </c>
      <c r="B14" s="216"/>
      <c r="C14" s="216"/>
      <c r="D14" s="216"/>
      <c r="E14" s="216"/>
      <c r="F14" s="216"/>
      <c r="G14" s="270"/>
    </row>
    <row r="15" spans="1:9" ht="18.95" customHeight="1">
      <c r="A15" s="28"/>
      <c r="B15" s="21" t="s">
        <v>22</v>
      </c>
      <c r="C15" s="21" t="s">
        <v>23</v>
      </c>
      <c r="D15" s="21" t="s">
        <v>24</v>
      </c>
      <c r="E15" s="263"/>
      <c r="F15" s="264"/>
      <c r="G15" s="265"/>
    </row>
    <row r="16" spans="1:9" ht="18.95" customHeight="1">
      <c r="A16" s="217" t="s">
        <v>25</v>
      </c>
      <c r="B16" s="29">
        <v>0.52083333333333337</v>
      </c>
      <c r="C16" s="29" t="s">
        <v>74</v>
      </c>
      <c r="D16" s="23">
        <v>4</v>
      </c>
      <c r="E16" s="253" t="s">
        <v>76</v>
      </c>
      <c r="F16" s="254"/>
      <c r="G16" s="255"/>
    </row>
    <row r="17" spans="1:7">
      <c r="A17" s="218"/>
      <c r="B17" s="29">
        <v>4.1666666666666664E-2</v>
      </c>
      <c r="C17" s="23" t="s">
        <v>75</v>
      </c>
      <c r="D17" s="23">
        <v>6</v>
      </c>
      <c r="E17" s="253"/>
      <c r="F17" s="254"/>
      <c r="G17" s="255"/>
    </row>
    <row r="18" spans="1:7">
      <c r="A18" s="218"/>
      <c r="B18" s="29">
        <v>4.1666666666666664E-2</v>
      </c>
      <c r="C18" s="29" t="s">
        <v>77</v>
      </c>
      <c r="D18" s="23">
        <v>2</v>
      </c>
      <c r="E18" s="253"/>
      <c r="F18" s="254"/>
      <c r="G18" s="255"/>
    </row>
    <row r="19" spans="1:7">
      <c r="A19" s="218"/>
      <c r="B19" s="29"/>
      <c r="C19" s="23"/>
      <c r="D19" s="23"/>
      <c r="E19" s="253"/>
      <c r="F19" s="254"/>
      <c r="G19" s="255"/>
    </row>
    <row r="20" spans="1:7">
      <c r="A20" s="218"/>
      <c r="B20" s="29"/>
      <c r="C20" s="23"/>
      <c r="D20" s="23"/>
      <c r="E20" s="253"/>
      <c r="F20" s="254"/>
      <c r="G20" s="255"/>
    </row>
    <row r="21" spans="1:7">
      <c r="A21" s="218"/>
      <c r="B21" s="29"/>
      <c r="C21" s="23"/>
      <c r="D21" s="23"/>
      <c r="E21" s="253"/>
      <c r="F21" s="254"/>
      <c r="G21" s="255"/>
    </row>
    <row r="22" spans="1:7" ht="18" thickBot="1">
      <c r="A22" s="259"/>
      <c r="B22" s="30"/>
      <c r="C22" s="31"/>
      <c r="D22" s="31"/>
      <c r="E22" s="260"/>
      <c r="F22" s="261"/>
      <c r="G22" s="262"/>
    </row>
    <row r="23" spans="1:7" ht="18" thickBot="1">
      <c r="A23" s="218" t="s">
        <v>26</v>
      </c>
      <c r="B23" s="30">
        <v>0.29166666666666669</v>
      </c>
      <c r="C23" s="30" t="s">
        <v>78</v>
      </c>
      <c r="D23" s="31">
        <v>5</v>
      </c>
      <c r="E23" s="235" t="s">
        <v>63</v>
      </c>
      <c r="F23" s="236"/>
      <c r="G23" s="237"/>
    </row>
    <row r="24" spans="1:7">
      <c r="A24" s="218"/>
      <c r="B24" s="32">
        <v>0.29166666666666669</v>
      </c>
      <c r="C24" s="23" t="s">
        <v>79</v>
      </c>
      <c r="D24" s="23">
        <v>5</v>
      </c>
      <c r="E24" s="253" t="s">
        <v>80</v>
      </c>
      <c r="F24" s="254"/>
      <c r="G24" s="255"/>
    </row>
    <row r="25" spans="1:7">
      <c r="A25" s="218"/>
      <c r="B25" s="29"/>
      <c r="C25" s="23"/>
      <c r="D25" s="23"/>
      <c r="E25" s="253"/>
      <c r="F25" s="254"/>
      <c r="G25" s="255"/>
    </row>
    <row r="26" spans="1:7">
      <c r="A26" s="218"/>
      <c r="B26" s="29"/>
      <c r="C26" s="23"/>
      <c r="D26" s="23"/>
      <c r="E26" s="253"/>
      <c r="F26" s="254"/>
      <c r="G26" s="255"/>
    </row>
    <row r="27" spans="1:7">
      <c r="A27" s="218"/>
      <c r="B27" s="29"/>
      <c r="C27" s="33"/>
      <c r="D27" s="23"/>
      <c r="E27" s="253"/>
      <c r="F27" s="254"/>
      <c r="G27" s="255"/>
    </row>
    <row r="28" spans="1:7">
      <c r="A28" s="218"/>
      <c r="B28" s="29"/>
      <c r="C28" s="23"/>
      <c r="D28" s="23"/>
      <c r="E28" s="253"/>
      <c r="F28" s="254"/>
      <c r="G28" s="255"/>
    </row>
    <row r="29" spans="1:7">
      <c r="A29" s="218"/>
      <c r="B29" s="29"/>
      <c r="C29" s="29"/>
      <c r="D29" s="23"/>
      <c r="E29" s="235"/>
      <c r="F29" s="236"/>
      <c r="G29" s="237"/>
    </row>
    <row r="30" spans="1:7">
      <c r="A30" s="218"/>
      <c r="B30" s="29"/>
      <c r="C30" s="23"/>
      <c r="D30" s="23"/>
      <c r="E30" s="253"/>
      <c r="F30" s="254"/>
      <c r="G30" s="255"/>
    </row>
    <row r="31" spans="1:7">
      <c r="A31" s="218"/>
      <c r="B31" s="29"/>
      <c r="C31" s="23"/>
      <c r="D31" s="23"/>
      <c r="E31" s="253"/>
      <c r="F31" s="254"/>
      <c r="G31" s="255"/>
    </row>
    <row r="32" spans="1:7">
      <c r="A32" s="218"/>
      <c r="B32" s="29"/>
      <c r="C32" s="23"/>
      <c r="D32" s="23"/>
      <c r="E32" s="253"/>
      <c r="F32" s="254"/>
      <c r="G32" s="255"/>
    </row>
    <row r="33" spans="1:9">
      <c r="A33" s="218"/>
      <c r="B33" s="29"/>
      <c r="C33" s="23"/>
      <c r="D33" s="23"/>
      <c r="E33" s="253"/>
      <c r="F33" s="254"/>
      <c r="G33" s="255"/>
    </row>
    <row r="34" spans="1:9">
      <c r="A34" s="218"/>
      <c r="B34" s="29"/>
      <c r="C34" s="23"/>
      <c r="D34" s="23"/>
      <c r="E34" s="253"/>
      <c r="F34" s="254"/>
      <c r="G34" s="255"/>
    </row>
    <row r="35" spans="1:9">
      <c r="A35" s="218"/>
      <c r="B35" s="29"/>
      <c r="C35" s="23"/>
      <c r="D35" s="23"/>
      <c r="E35" s="253"/>
      <c r="F35" s="254"/>
      <c r="G35" s="255"/>
    </row>
    <row r="36" spans="1:9">
      <c r="A36" s="216" t="s">
        <v>27</v>
      </c>
      <c r="B36" s="216"/>
      <c r="C36" s="216"/>
      <c r="D36" s="216"/>
      <c r="E36" s="216"/>
      <c r="F36" s="216"/>
      <c r="G36" s="216"/>
    </row>
    <row r="37" spans="1:9">
      <c r="A37" s="217" t="s">
        <v>28</v>
      </c>
      <c r="B37" s="220"/>
      <c r="C37" s="222"/>
      <c r="D37" s="217" t="s">
        <v>29</v>
      </c>
      <c r="E37" s="256" t="s">
        <v>30</v>
      </c>
      <c r="F37" s="257"/>
      <c r="G37" s="258"/>
    </row>
    <row r="38" spans="1:9" ht="25.5" customHeight="1">
      <c r="A38" s="218"/>
      <c r="B38" s="223"/>
      <c r="C38" s="224"/>
      <c r="D38" s="218"/>
      <c r="E38" s="244" t="s">
        <v>81</v>
      </c>
      <c r="F38" s="245"/>
      <c r="G38" s="246"/>
    </row>
    <row r="39" spans="1:9" ht="26.25" customHeight="1">
      <c r="A39" s="218"/>
      <c r="B39" s="223"/>
      <c r="C39" s="224"/>
      <c r="D39" s="218"/>
      <c r="E39" s="244" t="s">
        <v>82</v>
      </c>
      <c r="F39" s="245"/>
      <c r="G39" s="246"/>
    </row>
    <row r="40" spans="1:9" ht="18" customHeight="1">
      <c r="A40" s="218"/>
      <c r="B40" s="223"/>
      <c r="C40" s="224"/>
      <c r="D40" s="218"/>
      <c r="E40" s="244"/>
      <c r="F40" s="245"/>
      <c r="G40" s="246"/>
    </row>
    <row r="41" spans="1:9" ht="17.25" customHeight="1">
      <c r="A41" s="218"/>
      <c r="B41" s="223"/>
      <c r="C41" s="224"/>
      <c r="D41" s="218"/>
      <c r="E41" s="250"/>
      <c r="F41" s="251"/>
      <c r="G41" s="252"/>
    </row>
    <row r="42" spans="1:9" ht="17.25" customHeight="1">
      <c r="A42" s="218"/>
      <c r="B42" s="223"/>
      <c r="C42" s="224"/>
      <c r="D42" s="218"/>
      <c r="E42" s="238"/>
      <c r="F42" s="239"/>
      <c r="G42" s="240"/>
      <c r="I42" s="34"/>
    </row>
    <row r="43" spans="1:9" ht="18" customHeight="1">
      <c r="A43" s="218"/>
      <c r="B43" s="223"/>
      <c r="C43" s="224"/>
      <c r="D43" s="218"/>
      <c r="E43" s="241"/>
      <c r="F43" s="242"/>
      <c r="G43" s="243"/>
    </row>
    <row r="44" spans="1:9" ht="18" customHeight="1">
      <c r="A44" s="218"/>
      <c r="B44" s="223"/>
      <c r="C44" s="224"/>
      <c r="D44" s="218"/>
      <c r="E44" s="241"/>
      <c r="F44" s="242"/>
      <c r="G44" s="243"/>
    </row>
    <row r="45" spans="1:9">
      <c r="A45" s="219"/>
      <c r="B45" s="226"/>
      <c r="C45" s="228"/>
      <c r="D45" s="219"/>
      <c r="E45" s="229"/>
      <c r="F45" s="230"/>
      <c r="G45" s="231"/>
    </row>
    <row r="46" spans="1:9">
      <c r="A46" s="216" t="s">
        <v>31</v>
      </c>
      <c r="B46" s="216"/>
      <c r="C46" s="216"/>
      <c r="D46" s="216"/>
      <c r="E46" s="216"/>
      <c r="F46" s="216"/>
      <c r="G46" s="216"/>
    </row>
    <row r="47" spans="1:9">
      <c r="A47" s="217" t="s">
        <v>28</v>
      </c>
      <c r="B47" s="220" t="s">
        <v>32</v>
      </c>
      <c r="C47" s="222"/>
      <c r="D47" s="217" t="s">
        <v>29</v>
      </c>
      <c r="E47" s="232"/>
      <c r="F47" s="233"/>
      <c r="G47" s="234"/>
    </row>
    <row r="48" spans="1:9">
      <c r="A48" s="219"/>
      <c r="B48" s="226" t="s">
        <v>32</v>
      </c>
      <c r="C48" s="228"/>
      <c r="D48" s="219"/>
      <c r="E48" s="235"/>
      <c r="F48" s="236"/>
      <c r="G48" s="237"/>
    </row>
    <row r="49" spans="1:8">
      <c r="A49" s="216" t="s">
        <v>33</v>
      </c>
      <c r="B49" s="216"/>
      <c r="C49" s="216"/>
      <c r="D49" s="216"/>
      <c r="E49" s="216"/>
      <c r="F49" s="216"/>
      <c r="G49" s="216"/>
    </row>
    <row r="50" spans="1:8">
      <c r="A50" s="217" t="s">
        <v>28</v>
      </c>
      <c r="B50" s="220"/>
      <c r="C50" s="221"/>
      <c r="D50" s="222"/>
      <c r="E50" s="217" t="s">
        <v>34</v>
      </c>
      <c r="F50" s="223"/>
      <c r="G50" s="224"/>
      <c r="H50" s="35"/>
    </row>
    <row r="51" spans="1:8">
      <c r="A51" s="218"/>
      <c r="B51" s="223"/>
      <c r="C51" s="225"/>
      <c r="D51" s="224"/>
      <c r="E51" s="218"/>
      <c r="F51" s="223"/>
      <c r="G51" s="224"/>
      <c r="H51" s="36"/>
    </row>
    <row r="52" spans="1:8">
      <c r="A52" s="218"/>
      <c r="B52" s="223"/>
      <c r="C52" s="225"/>
      <c r="D52" s="224"/>
      <c r="E52" s="218"/>
      <c r="F52" s="223"/>
      <c r="G52" s="224"/>
    </row>
    <row r="53" spans="1:8">
      <c r="A53" s="218"/>
      <c r="B53" s="223"/>
      <c r="C53" s="225"/>
      <c r="D53" s="224"/>
      <c r="E53" s="218"/>
      <c r="F53" s="223"/>
      <c r="G53" s="224"/>
    </row>
    <row r="54" spans="1:8">
      <c r="A54" s="218"/>
      <c r="B54" s="223" t="s">
        <v>32</v>
      </c>
      <c r="C54" s="225"/>
      <c r="D54" s="224"/>
      <c r="E54" s="218"/>
      <c r="F54" s="223"/>
      <c r="G54" s="224"/>
    </row>
    <row r="55" spans="1:8">
      <c r="A55" s="219"/>
      <c r="B55" s="226"/>
      <c r="C55" s="227"/>
      <c r="D55" s="228"/>
      <c r="E55" s="219"/>
      <c r="F55" s="223"/>
      <c r="G55" s="224"/>
    </row>
    <row r="56" spans="1:8">
      <c r="A56" s="192" t="s">
        <v>35</v>
      </c>
      <c r="B56" s="193"/>
      <c r="C56" s="37" t="s">
        <v>36</v>
      </c>
      <c r="D56" s="38">
        <f>B58+E58</f>
        <v>0</v>
      </c>
      <c r="E56" s="39"/>
      <c r="F56" s="194"/>
      <c r="G56" s="194"/>
    </row>
    <row r="57" spans="1:8">
      <c r="A57" s="199" t="s">
        <v>28</v>
      </c>
      <c r="B57" s="40" t="s">
        <v>37</v>
      </c>
      <c r="C57" s="40" t="s">
        <v>38</v>
      </c>
      <c r="D57" s="202" t="s">
        <v>34</v>
      </c>
      <c r="E57" s="40" t="s">
        <v>37</v>
      </c>
      <c r="F57" s="205" t="s">
        <v>38</v>
      </c>
      <c r="G57" s="206"/>
    </row>
    <row r="58" spans="1:8">
      <c r="A58" s="200"/>
      <c r="B58" s="207"/>
      <c r="C58" s="207"/>
      <c r="D58" s="203"/>
      <c r="E58" s="207"/>
      <c r="F58" s="210"/>
      <c r="G58" s="211"/>
    </row>
    <row r="59" spans="1:8">
      <c r="A59" s="200"/>
      <c r="B59" s="208"/>
      <c r="C59" s="208"/>
      <c r="D59" s="203"/>
      <c r="E59" s="208"/>
      <c r="F59" s="212"/>
      <c r="G59" s="213"/>
    </row>
    <row r="60" spans="1:8">
      <c r="A60" s="201"/>
      <c r="B60" s="209"/>
      <c r="C60" s="209"/>
      <c r="D60" s="204"/>
      <c r="E60" s="209"/>
      <c r="F60" s="214"/>
      <c r="G60" s="215"/>
    </row>
    <row r="61" spans="1:8">
      <c r="A61" s="195" t="s">
        <v>39</v>
      </c>
      <c r="B61" s="195"/>
      <c r="C61" s="195"/>
      <c r="D61" s="195"/>
      <c r="E61" s="195"/>
      <c r="F61" s="195"/>
      <c r="G61" s="195"/>
    </row>
    <row r="62" spans="1:8">
      <c r="A62" s="196"/>
      <c r="B62" s="197"/>
      <c r="C62" s="197"/>
      <c r="D62" s="197"/>
      <c r="E62" s="197"/>
      <c r="F62" s="197"/>
      <c r="G62" s="198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9"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1:C41"/>
    <mergeCell ref="E41:G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38:G38"/>
    <mergeCell ref="B39:C39"/>
    <mergeCell ref="E39:G39"/>
    <mergeCell ref="B40:C40"/>
    <mergeCell ref="E40:G40"/>
    <mergeCell ref="B42:C42"/>
    <mergeCell ref="E42:G42"/>
    <mergeCell ref="B43:C43"/>
    <mergeCell ref="E43:G43"/>
    <mergeCell ref="B44:C44"/>
    <mergeCell ref="E44:G44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F55:G55"/>
    <mergeCell ref="A56:B56"/>
    <mergeCell ref="F56:G56"/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workbookViewId="0">
      <selection activeCell="B8" sqref="B8:C8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1" customWidth="1"/>
  </cols>
  <sheetData>
    <row r="1" spans="1:9" ht="36" customHeight="1">
      <c r="A1" s="266" t="s">
        <v>0</v>
      </c>
      <c r="B1" s="266"/>
      <c r="C1" s="266"/>
      <c r="D1" s="266"/>
      <c r="E1" s="266"/>
      <c r="F1" s="266"/>
      <c r="G1" s="266"/>
    </row>
    <row r="2" spans="1:9" ht="20.100000000000001" customHeight="1">
      <c r="A2" s="1" t="s">
        <v>1</v>
      </c>
      <c r="B2" s="267" t="s">
        <v>89</v>
      </c>
      <c r="C2" s="268"/>
      <c r="D2" s="2" t="s">
        <v>2</v>
      </c>
      <c r="E2" s="2"/>
      <c r="F2" s="3" t="s">
        <v>3</v>
      </c>
      <c r="G2" s="4"/>
    </row>
    <row r="3" spans="1:9" ht="24" customHeight="1">
      <c r="A3" s="269" t="s">
        <v>4</v>
      </c>
      <c r="B3" s="216"/>
      <c r="C3" s="270"/>
      <c r="D3" s="271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73">
        <v>409000</v>
      </c>
      <c r="C4" s="274"/>
      <c r="D4" s="272"/>
      <c r="E4" s="7"/>
      <c r="F4" s="8"/>
      <c r="G4" s="9"/>
    </row>
    <row r="5" spans="1:9" ht="23.1" customHeight="1">
      <c r="A5" s="1" t="s">
        <v>10</v>
      </c>
      <c r="B5" s="275">
        <f>B6-B4</f>
        <v>437400</v>
      </c>
      <c r="C5" s="276"/>
      <c r="D5" s="272"/>
      <c r="E5" s="7"/>
      <c r="F5" s="8"/>
      <c r="G5" s="9"/>
    </row>
    <row r="6" spans="1:9" ht="21.95" customHeight="1">
      <c r="A6" s="1" t="s">
        <v>11</v>
      </c>
      <c r="B6" s="277">
        <v>846400</v>
      </c>
      <c r="C6" s="278"/>
      <c r="D6" s="272"/>
      <c r="E6" s="7"/>
      <c r="F6" s="8"/>
      <c r="G6" s="9"/>
    </row>
    <row r="7" spans="1:9" ht="20.25" customHeight="1">
      <c r="A7" s="10" t="s">
        <v>12</v>
      </c>
      <c r="B7" s="11">
        <f>B6+'7.3'!B7</f>
        <v>6764700</v>
      </c>
      <c r="C7" s="12">
        <f>B7/B8</f>
        <v>0.135294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279">
        <v>50000000</v>
      </c>
      <c r="C8" s="280"/>
      <c r="G8" s="17"/>
    </row>
    <row r="9" spans="1:9" ht="27.95" customHeight="1">
      <c r="A9" s="269" t="s">
        <v>14</v>
      </c>
      <c r="B9" s="216"/>
      <c r="C9" s="270"/>
      <c r="D9" s="18"/>
      <c r="E9" s="19"/>
      <c r="F9" s="19"/>
      <c r="G9" s="20"/>
    </row>
    <row r="10" spans="1:9" ht="17.100000000000001" customHeight="1">
      <c r="A10" s="281" t="s">
        <v>15</v>
      </c>
      <c r="B10" s="21" t="s">
        <v>16</v>
      </c>
      <c r="C10" s="21" t="s">
        <v>17</v>
      </c>
      <c r="D10" s="202" t="s">
        <v>18</v>
      </c>
      <c r="E10" s="21" t="s">
        <v>16</v>
      </c>
      <c r="F10" s="21" t="s">
        <v>17</v>
      </c>
      <c r="G10" s="22"/>
    </row>
    <row r="11" spans="1:9" ht="20.100000000000001" customHeight="1">
      <c r="A11" s="282"/>
      <c r="B11" s="23" t="s">
        <v>72</v>
      </c>
      <c r="C11" s="43">
        <v>6</v>
      </c>
      <c r="D11" s="203"/>
      <c r="E11" s="24"/>
      <c r="F11" s="23"/>
      <c r="G11" s="25"/>
    </row>
    <row r="12" spans="1:9" ht="18" customHeight="1">
      <c r="A12" s="282"/>
      <c r="B12" s="23" t="s">
        <v>20</v>
      </c>
      <c r="C12" s="23">
        <v>6</v>
      </c>
      <c r="D12" s="203"/>
      <c r="E12" s="24"/>
      <c r="F12" s="23"/>
      <c r="G12" s="25"/>
    </row>
    <row r="13" spans="1:9" ht="17.100000000000001" customHeight="1">
      <c r="A13" s="283"/>
      <c r="B13" s="23"/>
      <c r="C13" s="44"/>
      <c r="D13" s="204"/>
      <c r="E13" s="26"/>
      <c r="F13" s="27"/>
      <c r="G13" s="25"/>
    </row>
    <row r="14" spans="1:9" ht="27.95" customHeight="1">
      <c r="A14" s="269" t="s">
        <v>21</v>
      </c>
      <c r="B14" s="216"/>
      <c r="C14" s="216"/>
      <c r="D14" s="216"/>
      <c r="E14" s="216"/>
      <c r="F14" s="216"/>
      <c r="G14" s="270"/>
    </row>
    <row r="15" spans="1:9" ht="18.95" customHeight="1">
      <c r="A15" s="28"/>
      <c r="B15" s="21" t="s">
        <v>22</v>
      </c>
      <c r="C15" s="21" t="s">
        <v>23</v>
      </c>
      <c r="D15" s="21" t="s">
        <v>24</v>
      </c>
      <c r="E15" s="263"/>
      <c r="F15" s="264"/>
      <c r="G15" s="265"/>
    </row>
    <row r="16" spans="1:9" ht="18.95" customHeight="1">
      <c r="A16" s="217" t="s">
        <v>25</v>
      </c>
      <c r="B16" s="29">
        <v>0.52083333333333337</v>
      </c>
      <c r="C16" s="29" t="s">
        <v>83</v>
      </c>
      <c r="D16" s="23">
        <v>4</v>
      </c>
      <c r="E16" s="253" t="s">
        <v>84</v>
      </c>
      <c r="F16" s="254"/>
      <c r="G16" s="255"/>
    </row>
    <row r="17" spans="1:7">
      <c r="A17" s="218"/>
      <c r="B17" s="29"/>
      <c r="C17" s="23"/>
      <c r="D17" s="23"/>
      <c r="E17" s="253"/>
      <c r="F17" s="254"/>
      <c r="G17" s="255"/>
    </row>
    <row r="18" spans="1:7">
      <c r="A18" s="218"/>
      <c r="B18" s="29"/>
      <c r="C18" s="29"/>
      <c r="D18" s="23"/>
      <c r="E18" s="253"/>
      <c r="F18" s="254"/>
      <c r="G18" s="255"/>
    </row>
    <row r="19" spans="1:7">
      <c r="A19" s="218"/>
      <c r="B19" s="29"/>
      <c r="C19" s="23"/>
      <c r="D19" s="23"/>
      <c r="E19" s="253"/>
      <c r="F19" s="254"/>
      <c r="G19" s="255"/>
    </row>
    <row r="20" spans="1:7">
      <c r="A20" s="218"/>
      <c r="B20" s="29"/>
      <c r="C20" s="23"/>
      <c r="D20" s="23"/>
      <c r="E20" s="253"/>
      <c r="F20" s="254"/>
      <c r="G20" s="255"/>
    </row>
    <row r="21" spans="1:7">
      <c r="A21" s="218"/>
      <c r="B21" s="29"/>
      <c r="C21" s="23"/>
      <c r="D21" s="23"/>
      <c r="E21" s="253"/>
      <c r="F21" s="254"/>
      <c r="G21" s="255"/>
    </row>
    <row r="22" spans="1:7" ht="18" thickBot="1">
      <c r="A22" s="259"/>
      <c r="B22" s="30"/>
      <c r="C22" s="31"/>
      <c r="D22" s="31"/>
      <c r="E22" s="260"/>
      <c r="F22" s="261"/>
      <c r="G22" s="262"/>
    </row>
    <row r="23" spans="1:7" ht="18" thickBot="1">
      <c r="A23" s="218" t="s">
        <v>26</v>
      </c>
      <c r="B23" s="30">
        <v>0.29166666666666669</v>
      </c>
      <c r="C23" s="30" t="s">
        <v>85</v>
      </c>
      <c r="D23" s="31">
        <v>5</v>
      </c>
      <c r="E23" s="235"/>
      <c r="F23" s="236"/>
      <c r="G23" s="237"/>
    </row>
    <row r="24" spans="1:7">
      <c r="A24" s="218"/>
      <c r="B24" s="32"/>
      <c r="C24" s="23"/>
      <c r="D24" s="23"/>
      <c r="E24" s="253"/>
      <c r="F24" s="254"/>
      <c r="G24" s="255"/>
    </row>
    <row r="25" spans="1:7">
      <c r="A25" s="218"/>
      <c r="B25" s="29"/>
      <c r="C25" s="23"/>
      <c r="D25" s="23"/>
      <c r="E25" s="253"/>
      <c r="F25" s="254"/>
      <c r="G25" s="255"/>
    </row>
    <row r="26" spans="1:7">
      <c r="A26" s="218"/>
      <c r="B26" s="29"/>
      <c r="C26" s="23"/>
      <c r="D26" s="23"/>
      <c r="E26" s="253"/>
      <c r="F26" s="254"/>
      <c r="G26" s="255"/>
    </row>
    <row r="27" spans="1:7">
      <c r="A27" s="218"/>
      <c r="B27" s="29"/>
      <c r="C27" s="33"/>
      <c r="D27" s="23"/>
      <c r="E27" s="253"/>
      <c r="F27" s="254"/>
      <c r="G27" s="255"/>
    </row>
    <row r="28" spans="1:7">
      <c r="A28" s="218"/>
      <c r="B28" s="29"/>
      <c r="C28" s="23"/>
      <c r="D28" s="23"/>
      <c r="E28" s="253"/>
      <c r="F28" s="254"/>
      <c r="G28" s="255"/>
    </row>
    <row r="29" spans="1:7">
      <c r="A29" s="218"/>
      <c r="B29" s="29"/>
      <c r="C29" s="29"/>
      <c r="D29" s="23"/>
      <c r="E29" s="235"/>
      <c r="F29" s="236"/>
      <c r="G29" s="237"/>
    </row>
    <row r="30" spans="1:7">
      <c r="A30" s="218"/>
      <c r="B30" s="29"/>
      <c r="C30" s="23"/>
      <c r="D30" s="23"/>
      <c r="E30" s="253"/>
      <c r="F30" s="254"/>
      <c r="G30" s="255"/>
    </row>
    <row r="31" spans="1:7">
      <c r="A31" s="218"/>
      <c r="B31" s="29"/>
      <c r="C31" s="23"/>
      <c r="D31" s="23"/>
      <c r="E31" s="253"/>
      <c r="F31" s="254"/>
      <c r="G31" s="255"/>
    </row>
    <row r="32" spans="1:7">
      <c r="A32" s="218"/>
      <c r="B32" s="29"/>
      <c r="C32" s="23"/>
      <c r="D32" s="23"/>
      <c r="E32" s="253"/>
      <c r="F32" s="254"/>
      <c r="G32" s="255"/>
    </row>
    <row r="33" spans="1:9">
      <c r="A33" s="218"/>
      <c r="B33" s="29"/>
      <c r="C33" s="23"/>
      <c r="D33" s="23"/>
      <c r="E33" s="253"/>
      <c r="F33" s="254"/>
      <c r="G33" s="255"/>
    </row>
    <row r="34" spans="1:9">
      <c r="A34" s="218"/>
      <c r="B34" s="29"/>
      <c r="C34" s="23"/>
      <c r="D34" s="23"/>
      <c r="E34" s="253"/>
      <c r="F34" s="254"/>
      <c r="G34" s="255"/>
    </row>
    <row r="35" spans="1:9">
      <c r="A35" s="218"/>
      <c r="B35" s="29"/>
      <c r="C35" s="23"/>
      <c r="D35" s="23"/>
      <c r="E35" s="253"/>
      <c r="F35" s="254"/>
      <c r="G35" s="255"/>
    </row>
    <row r="36" spans="1:9">
      <c r="A36" s="216" t="s">
        <v>27</v>
      </c>
      <c r="B36" s="216"/>
      <c r="C36" s="216"/>
      <c r="D36" s="216"/>
      <c r="E36" s="216"/>
      <c r="F36" s="216"/>
      <c r="G36" s="216"/>
    </row>
    <row r="37" spans="1:9">
      <c r="A37" s="217" t="s">
        <v>28</v>
      </c>
      <c r="B37" s="220"/>
      <c r="C37" s="222"/>
      <c r="D37" s="217" t="s">
        <v>29</v>
      </c>
      <c r="E37" s="256" t="s">
        <v>30</v>
      </c>
      <c r="F37" s="257"/>
      <c r="G37" s="258"/>
    </row>
    <row r="38" spans="1:9" ht="25.5" customHeight="1">
      <c r="A38" s="218"/>
      <c r="B38" s="223"/>
      <c r="C38" s="224"/>
      <c r="D38" s="218"/>
      <c r="E38" s="244" t="s">
        <v>86</v>
      </c>
      <c r="F38" s="245"/>
      <c r="G38" s="246"/>
    </row>
    <row r="39" spans="1:9" ht="26.25" customHeight="1">
      <c r="A39" s="218"/>
      <c r="B39" s="223"/>
      <c r="C39" s="224"/>
      <c r="D39" s="218"/>
      <c r="E39" s="244" t="s">
        <v>87</v>
      </c>
      <c r="F39" s="245"/>
      <c r="G39" s="246"/>
    </row>
    <row r="40" spans="1:9" ht="18" customHeight="1">
      <c r="A40" s="218"/>
      <c r="B40" s="223"/>
      <c r="C40" s="224"/>
      <c r="D40" s="218"/>
      <c r="E40" s="244" t="s">
        <v>88</v>
      </c>
      <c r="F40" s="245"/>
      <c r="G40" s="246"/>
    </row>
    <row r="41" spans="1:9" ht="17.25" customHeight="1">
      <c r="A41" s="218"/>
      <c r="B41" s="223"/>
      <c r="C41" s="224"/>
      <c r="D41" s="218"/>
    </row>
    <row r="42" spans="1:9" ht="17.25" customHeight="1">
      <c r="A42" s="218"/>
      <c r="B42" s="223"/>
      <c r="C42" s="224"/>
      <c r="D42" s="218"/>
      <c r="E42" s="284" t="s">
        <v>90</v>
      </c>
      <c r="F42" s="251"/>
      <c r="G42" s="252"/>
      <c r="I42" s="34"/>
    </row>
    <row r="43" spans="1:9" ht="18" customHeight="1">
      <c r="A43" s="218"/>
      <c r="B43" s="223"/>
      <c r="C43" s="224"/>
      <c r="D43" s="218"/>
      <c r="E43" s="238" t="s">
        <v>91</v>
      </c>
      <c r="F43" s="239"/>
      <c r="G43" s="240"/>
    </row>
    <row r="44" spans="1:9" ht="18" customHeight="1">
      <c r="A44" s="218"/>
      <c r="B44" s="223"/>
      <c r="C44" s="224"/>
      <c r="D44" s="218"/>
      <c r="E44" s="241"/>
      <c r="F44" s="242"/>
      <c r="G44" s="243"/>
    </row>
    <row r="45" spans="1:9">
      <c r="A45" s="219"/>
      <c r="B45" s="226"/>
      <c r="C45" s="228"/>
      <c r="D45" s="219"/>
      <c r="E45" s="229"/>
      <c r="F45" s="230"/>
      <c r="G45" s="231"/>
    </row>
    <row r="46" spans="1:9">
      <c r="A46" s="216" t="s">
        <v>31</v>
      </c>
      <c r="B46" s="216"/>
      <c r="C46" s="216"/>
      <c r="D46" s="216"/>
      <c r="E46" s="216"/>
      <c r="F46" s="216"/>
      <c r="G46" s="216"/>
    </row>
    <row r="47" spans="1:9">
      <c r="A47" s="217" t="s">
        <v>28</v>
      </c>
      <c r="B47" s="220" t="s">
        <v>32</v>
      </c>
      <c r="C47" s="222"/>
      <c r="D47" s="217" t="s">
        <v>29</v>
      </c>
      <c r="E47" s="232"/>
      <c r="F47" s="233"/>
      <c r="G47" s="234"/>
    </row>
    <row r="48" spans="1:9">
      <c r="A48" s="219"/>
      <c r="B48" s="226" t="s">
        <v>32</v>
      </c>
      <c r="C48" s="228"/>
      <c r="D48" s="219"/>
      <c r="E48" s="235"/>
      <c r="F48" s="236"/>
      <c r="G48" s="237"/>
    </row>
    <row r="49" spans="1:8">
      <c r="A49" s="216" t="s">
        <v>33</v>
      </c>
      <c r="B49" s="216"/>
      <c r="C49" s="216"/>
      <c r="D49" s="216"/>
      <c r="E49" s="216"/>
      <c r="F49" s="216"/>
      <c r="G49" s="216"/>
    </row>
    <row r="50" spans="1:8">
      <c r="A50" s="217" t="s">
        <v>28</v>
      </c>
      <c r="B50" s="220"/>
      <c r="C50" s="221"/>
      <c r="D50" s="222"/>
      <c r="E50" s="217" t="s">
        <v>34</v>
      </c>
      <c r="F50" s="223" t="s">
        <v>92</v>
      </c>
      <c r="G50" s="224"/>
      <c r="H50" s="35"/>
    </row>
    <row r="51" spans="1:8">
      <c r="A51" s="218"/>
      <c r="B51" s="223"/>
      <c r="C51" s="225"/>
      <c r="D51" s="224"/>
      <c r="E51" s="218"/>
      <c r="F51" s="223" t="s">
        <v>94</v>
      </c>
      <c r="G51" s="224"/>
      <c r="H51" s="36"/>
    </row>
    <row r="52" spans="1:8">
      <c r="A52" s="218"/>
      <c r="B52" s="223"/>
      <c r="C52" s="225"/>
      <c r="D52" s="224"/>
      <c r="E52" s="218"/>
      <c r="F52" s="223"/>
      <c r="G52" s="224"/>
    </row>
    <row r="53" spans="1:8">
      <c r="A53" s="218"/>
      <c r="B53" s="223"/>
      <c r="C53" s="225"/>
      <c r="D53" s="224"/>
      <c r="E53" s="218"/>
      <c r="F53" s="223" t="s">
        <v>93</v>
      </c>
      <c r="G53" s="224"/>
    </row>
    <row r="54" spans="1:8">
      <c r="A54" s="218"/>
      <c r="B54" s="223" t="s">
        <v>32</v>
      </c>
      <c r="C54" s="225"/>
      <c r="D54" s="224"/>
      <c r="E54" s="218"/>
      <c r="F54" s="223" t="s">
        <v>95</v>
      </c>
      <c r="G54" s="224"/>
    </row>
    <row r="55" spans="1:8">
      <c r="A55" s="219"/>
      <c r="B55" s="226"/>
      <c r="C55" s="227"/>
      <c r="D55" s="228"/>
      <c r="E55" s="219"/>
      <c r="F55" s="223"/>
      <c r="G55" s="224"/>
    </row>
    <row r="56" spans="1:8">
      <c r="A56" s="192" t="s">
        <v>35</v>
      </c>
      <c r="B56" s="193"/>
      <c r="C56" s="37" t="s">
        <v>36</v>
      </c>
      <c r="D56" s="38">
        <f>B58+E58</f>
        <v>0</v>
      </c>
      <c r="E56" s="39"/>
      <c r="F56" s="194"/>
      <c r="G56" s="194"/>
    </row>
    <row r="57" spans="1:8">
      <c r="A57" s="199" t="s">
        <v>28</v>
      </c>
      <c r="B57" s="40" t="s">
        <v>37</v>
      </c>
      <c r="C57" s="40" t="s">
        <v>38</v>
      </c>
      <c r="D57" s="202" t="s">
        <v>34</v>
      </c>
      <c r="E57" s="40" t="s">
        <v>37</v>
      </c>
      <c r="F57" s="205" t="s">
        <v>38</v>
      </c>
      <c r="G57" s="206"/>
    </row>
    <row r="58" spans="1:8">
      <c r="A58" s="200"/>
      <c r="B58" s="207"/>
      <c r="C58" s="207"/>
      <c r="D58" s="203"/>
      <c r="E58" s="207"/>
      <c r="F58" s="210"/>
      <c r="G58" s="211"/>
    </row>
    <row r="59" spans="1:8">
      <c r="A59" s="200"/>
      <c r="B59" s="208"/>
      <c r="C59" s="208"/>
      <c r="D59" s="203"/>
      <c r="E59" s="208"/>
      <c r="F59" s="212"/>
      <c r="G59" s="213"/>
    </row>
    <row r="60" spans="1:8">
      <c r="A60" s="201"/>
      <c r="B60" s="209"/>
      <c r="C60" s="209"/>
      <c r="D60" s="204"/>
      <c r="E60" s="209"/>
      <c r="F60" s="214"/>
      <c r="G60" s="215"/>
    </row>
    <row r="61" spans="1:8">
      <c r="A61" s="195" t="s">
        <v>39</v>
      </c>
      <c r="B61" s="195"/>
      <c r="C61" s="195"/>
      <c r="D61" s="195"/>
      <c r="E61" s="195"/>
      <c r="F61" s="195"/>
      <c r="G61" s="195"/>
    </row>
    <row r="62" spans="1:8">
      <c r="A62" s="196"/>
      <c r="B62" s="197"/>
      <c r="C62" s="197"/>
      <c r="D62" s="197"/>
      <c r="E62" s="197"/>
      <c r="F62" s="197"/>
      <c r="G62" s="198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8"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1:C41"/>
    <mergeCell ref="E43:G43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38:G38"/>
    <mergeCell ref="B39:C39"/>
    <mergeCell ref="E39:G39"/>
    <mergeCell ref="B40:C40"/>
    <mergeCell ref="E40:G40"/>
    <mergeCell ref="B42:C42"/>
    <mergeCell ref="E42:G42"/>
    <mergeCell ref="B43:C43"/>
    <mergeCell ref="B44:C44"/>
    <mergeCell ref="E44:G44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F55:G55"/>
    <mergeCell ref="A56:B56"/>
    <mergeCell ref="F56:G56"/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workbookViewId="0">
      <selection activeCell="B8" sqref="B8:C8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1" customWidth="1"/>
  </cols>
  <sheetData>
    <row r="1" spans="1:9" ht="36" customHeight="1">
      <c r="A1" s="266" t="s">
        <v>0</v>
      </c>
      <c r="B1" s="266"/>
      <c r="C1" s="266"/>
      <c r="D1" s="266"/>
      <c r="E1" s="266"/>
      <c r="F1" s="266"/>
      <c r="G1" s="266"/>
    </row>
    <row r="2" spans="1:9" ht="20.100000000000001" customHeight="1">
      <c r="A2" s="1" t="s">
        <v>1</v>
      </c>
      <c r="B2" s="267" t="s">
        <v>107</v>
      </c>
      <c r="C2" s="268"/>
      <c r="D2" s="2" t="s">
        <v>2</v>
      </c>
      <c r="E2" s="2"/>
      <c r="F2" s="3" t="s">
        <v>3</v>
      </c>
      <c r="G2" s="4"/>
    </row>
    <row r="3" spans="1:9" ht="24" customHeight="1">
      <c r="A3" s="269" t="s">
        <v>4</v>
      </c>
      <c r="B3" s="216"/>
      <c r="C3" s="270"/>
      <c r="D3" s="271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73">
        <v>174000</v>
      </c>
      <c r="C4" s="274"/>
      <c r="D4" s="272"/>
      <c r="E4" s="7"/>
      <c r="F4" s="8"/>
      <c r="G4" s="9"/>
    </row>
    <row r="5" spans="1:9" ht="23.1" customHeight="1">
      <c r="A5" s="1" t="s">
        <v>10</v>
      </c>
      <c r="B5" s="275">
        <f>B6-B4</f>
        <v>992000</v>
      </c>
      <c r="C5" s="276"/>
      <c r="D5" s="272"/>
      <c r="E5" s="7"/>
      <c r="F5" s="8"/>
      <c r="G5" s="9"/>
    </row>
    <row r="6" spans="1:9" ht="21.95" customHeight="1">
      <c r="A6" s="1" t="s">
        <v>11</v>
      </c>
      <c r="B6" s="277">
        <v>1166000</v>
      </c>
      <c r="C6" s="278"/>
      <c r="D6" s="272"/>
      <c r="E6" s="7"/>
      <c r="F6" s="8"/>
      <c r="G6" s="9"/>
    </row>
    <row r="7" spans="1:9" ht="20.25" customHeight="1">
      <c r="A7" s="10" t="s">
        <v>12</v>
      </c>
      <c r="B7" s="11">
        <f>B6+'7.5'!B7</f>
        <v>7930700</v>
      </c>
      <c r="C7" s="12">
        <f>B7/B8</f>
        <v>0.158614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279">
        <v>50000000</v>
      </c>
      <c r="C8" s="280"/>
      <c r="G8" s="17"/>
    </row>
    <row r="9" spans="1:9" ht="27.95" customHeight="1">
      <c r="A9" s="269" t="s">
        <v>14</v>
      </c>
      <c r="B9" s="216"/>
      <c r="C9" s="270"/>
      <c r="D9" s="18"/>
      <c r="E9" s="19"/>
      <c r="F9" s="19"/>
      <c r="G9" s="20"/>
    </row>
    <row r="10" spans="1:9" ht="17.100000000000001" customHeight="1">
      <c r="A10" s="281" t="s">
        <v>15</v>
      </c>
      <c r="B10" s="21" t="s">
        <v>16</v>
      </c>
      <c r="C10" s="21" t="s">
        <v>17</v>
      </c>
      <c r="D10" s="202" t="s">
        <v>18</v>
      </c>
      <c r="E10" s="21" t="s">
        <v>16</v>
      </c>
      <c r="F10" s="21" t="s">
        <v>17</v>
      </c>
      <c r="G10" s="22"/>
    </row>
    <row r="11" spans="1:9" ht="20.100000000000001" customHeight="1">
      <c r="A11" s="282"/>
      <c r="B11" s="23" t="s">
        <v>96</v>
      </c>
      <c r="C11" s="42">
        <v>0.38</v>
      </c>
      <c r="D11" s="203"/>
      <c r="E11" s="24"/>
      <c r="F11" s="23"/>
      <c r="G11" s="25"/>
    </row>
    <row r="12" spans="1:9" ht="18" customHeight="1">
      <c r="A12" s="282"/>
      <c r="B12" s="23" t="s">
        <v>20</v>
      </c>
      <c r="C12" s="23">
        <v>5</v>
      </c>
      <c r="D12" s="203"/>
      <c r="E12" s="24"/>
      <c r="F12" s="23"/>
      <c r="G12" s="25"/>
    </row>
    <row r="13" spans="1:9" ht="17.100000000000001" customHeight="1">
      <c r="A13" s="283"/>
      <c r="B13" s="23" t="s">
        <v>97</v>
      </c>
      <c r="C13" s="44">
        <v>4</v>
      </c>
      <c r="D13" s="204"/>
      <c r="E13" s="26"/>
      <c r="F13" s="27"/>
      <c r="G13" s="25"/>
    </row>
    <row r="14" spans="1:9" ht="27.95" customHeight="1">
      <c r="A14" s="269" t="s">
        <v>21</v>
      </c>
      <c r="B14" s="216"/>
      <c r="C14" s="216"/>
      <c r="D14" s="216"/>
      <c r="E14" s="216"/>
      <c r="F14" s="216"/>
      <c r="G14" s="270"/>
    </row>
    <row r="15" spans="1:9" ht="18.95" customHeight="1">
      <c r="A15" s="28"/>
      <c r="B15" s="21" t="s">
        <v>22</v>
      </c>
      <c r="C15" s="21" t="s">
        <v>23</v>
      </c>
      <c r="D15" s="21" t="s">
        <v>24</v>
      </c>
      <c r="E15" s="263"/>
      <c r="F15" s="264"/>
      <c r="G15" s="265"/>
    </row>
    <row r="16" spans="1:9" ht="18.95" customHeight="1">
      <c r="A16" s="217" t="s">
        <v>25</v>
      </c>
      <c r="B16" s="29"/>
      <c r="C16" s="29"/>
      <c r="D16" s="23"/>
      <c r="E16" s="253"/>
      <c r="F16" s="254"/>
      <c r="G16" s="255"/>
    </row>
    <row r="17" spans="1:7">
      <c r="A17" s="218"/>
      <c r="B17" s="29"/>
      <c r="C17" s="23"/>
      <c r="D17" s="23"/>
      <c r="E17" s="253"/>
      <c r="F17" s="254"/>
      <c r="G17" s="255"/>
    </row>
    <row r="18" spans="1:7">
      <c r="A18" s="218"/>
      <c r="B18" s="29"/>
      <c r="C18" s="29"/>
      <c r="D18" s="23"/>
      <c r="E18" s="253"/>
      <c r="F18" s="254"/>
      <c r="G18" s="255"/>
    </row>
    <row r="19" spans="1:7">
      <c r="A19" s="218"/>
      <c r="B19" s="29"/>
      <c r="C19" s="23"/>
      <c r="D19" s="23"/>
      <c r="E19" s="253"/>
      <c r="F19" s="254"/>
      <c r="G19" s="255"/>
    </row>
    <row r="20" spans="1:7">
      <c r="A20" s="218"/>
      <c r="B20" s="29"/>
      <c r="C20" s="23"/>
      <c r="D20" s="23"/>
      <c r="E20" s="253"/>
      <c r="F20" s="254"/>
      <c r="G20" s="255"/>
    </row>
    <row r="21" spans="1:7">
      <c r="A21" s="218"/>
      <c r="B21" s="29"/>
      <c r="C21" s="23"/>
      <c r="D21" s="23"/>
      <c r="E21" s="253"/>
      <c r="F21" s="254"/>
      <c r="G21" s="255"/>
    </row>
    <row r="22" spans="1:7" ht="18" thickBot="1">
      <c r="A22" s="259"/>
      <c r="B22" s="30"/>
      <c r="C22" s="31"/>
      <c r="D22" s="31"/>
      <c r="E22" s="260"/>
      <c r="F22" s="261"/>
      <c r="G22" s="262"/>
    </row>
    <row r="23" spans="1:7" ht="18" thickBot="1">
      <c r="A23" s="218" t="s">
        <v>26</v>
      </c>
      <c r="B23" s="30">
        <v>0.27083333333333331</v>
      </c>
      <c r="C23" s="30" t="s">
        <v>102</v>
      </c>
      <c r="D23" s="31">
        <v>6</v>
      </c>
      <c r="E23" s="235"/>
      <c r="F23" s="236"/>
      <c r="G23" s="237"/>
    </row>
    <row r="24" spans="1:7">
      <c r="A24" s="218"/>
      <c r="B24" s="32">
        <v>0.27083333333333331</v>
      </c>
      <c r="C24" s="23" t="s">
        <v>103</v>
      </c>
      <c r="D24" s="23">
        <v>2</v>
      </c>
      <c r="E24" s="253"/>
      <c r="F24" s="254"/>
      <c r="G24" s="255"/>
    </row>
    <row r="25" spans="1:7">
      <c r="A25" s="218"/>
      <c r="B25" s="29">
        <v>0.29166666666666669</v>
      </c>
      <c r="C25" s="23" t="s">
        <v>104</v>
      </c>
      <c r="D25" s="23">
        <v>3</v>
      </c>
      <c r="E25" s="253"/>
      <c r="F25" s="254"/>
      <c r="G25" s="255"/>
    </row>
    <row r="26" spans="1:7">
      <c r="A26" s="218"/>
      <c r="B26" s="29"/>
      <c r="C26" s="23"/>
      <c r="D26" s="23"/>
      <c r="E26" s="253"/>
      <c r="F26" s="254"/>
      <c r="G26" s="255"/>
    </row>
    <row r="27" spans="1:7">
      <c r="A27" s="218"/>
      <c r="B27" s="29"/>
      <c r="C27" s="33"/>
      <c r="D27" s="23"/>
      <c r="E27" s="253"/>
      <c r="F27" s="254"/>
      <c r="G27" s="255"/>
    </row>
    <row r="28" spans="1:7">
      <c r="A28" s="218"/>
      <c r="B28" s="29"/>
      <c r="C28" s="23"/>
      <c r="D28" s="23"/>
      <c r="E28" s="253"/>
      <c r="F28" s="254"/>
      <c r="G28" s="255"/>
    </row>
    <row r="29" spans="1:7">
      <c r="A29" s="218"/>
      <c r="B29" s="29"/>
      <c r="C29" s="29"/>
      <c r="D29" s="23"/>
      <c r="E29" s="235"/>
      <c r="F29" s="236"/>
      <c r="G29" s="237"/>
    </row>
    <row r="30" spans="1:7">
      <c r="A30" s="218"/>
      <c r="B30" s="29"/>
      <c r="C30" s="23"/>
      <c r="D30" s="23"/>
      <c r="E30" s="253"/>
      <c r="F30" s="254"/>
      <c r="G30" s="255"/>
    </row>
    <row r="31" spans="1:7">
      <c r="A31" s="218"/>
      <c r="B31" s="29"/>
      <c r="C31" s="23"/>
      <c r="D31" s="23"/>
      <c r="E31" s="253"/>
      <c r="F31" s="254"/>
      <c r="G31" s="255"/>
    </row>
    <row r="32" spans="1:7">
      <c r="A32" s="218"/>
      <c r="B32" s="29"/>
      <c r="C32" s="23"/>
      <c r="D32" s="23"/>
      <c r="E32" s="253"/>
      <c r="F32" s="254"/>
      <c r="G32" s="255"/>
    </row>
    <row r="33" spans="1:9">
      <c r="A33" s="218"/>
      <c r="B33" s="29"/>
      <c r="C33" s="23"/>
      <c r="D33" s="23"/>
      <c r="E33" s="253"/>
      <c r="F33" s="254"/>
      <c r="G33" s="255"/>
    </row>
    <row r="34" spans="1:9">
      <c r="A34" s="218"/>
      <c r="B34" s="29"/>
      <c r="C34" s="23"/>
      <c r="D34" s="23"/>
      <c r="E34" s="253"/>
      <c r="F34" s="254"/>
      <c r="G34" s="255"/>
    </row>
    <row r="35" spans="1:9">
      <c r="A35" s="218"/>
      <c r="B35" s="29"/>
      <c r="C35" s="23"/>
      <c r="D35" s="23"/>
      <c r="E35" s="253"/>
      <c r="F35" s="254"/>
      <c r="G35" s="255"/>
    </row>
    <row r="36" spans="1:9">
      <c r="A36" s="216" t="s">
        <v>27</v>
      </c>
      <c r="B36" s="216"/>
      <c r="C36" s="216"/>
      <c r="D36" s="216"/>
      <c r="E36" s="216"/>
      <c r="F36" s="216"/>
      <c r="G36" s="216"/>
    </row>
    <row r="37" spans="1:9">
      <c r="A37" s="217" t="s">
        <v>28</v>
      </c>
      <c r="B37" s="220"/>
      <c r="C37" s="222"/>
      <c r="D37" s="217" t="s">
        <v>29</v>
      </c>
      <c r="E37" s="256" t="s">
        <v>30</v>
      </c>
      <c r="F37" s="257"/>
      <c r="G37" s="258"/>
    </row>
    <row r="38" spans="1:9" ht="25.5" customHeight="1">
      <c r="A38" s="218"/>
      <c r="B38" s="223"/>
      <c r="C38" s="224"/>
      <c r="D38" s="218"/>
      <c r="E38" s="244" t="s">
        <v>98</v>
      </c>
      <c r="F38" s="245"/>
      <c r="G38" s="246"/>
    </row>
    <row r="39" spans="1:9" ht="26.25" customHeight="1">
      <c r="A39" s="218"/>
      <c r="B39" s="223"/>
      <c r="C39" s="224"/>
      <c r="D39" s="218"/>
      <c r="E39" s="244" t="s">
        <v>99</v>
      </c>
      <c r="F39" s="245"/>
      <c r="G39" s="246"/>
    </row>
    <row r="40" spans="1:9" ht="18" customHeight="1">
      <c r="A40" s="218"/>
      <c r="B40" s="223"/>
      <c r="C40" s="224"/>
      <c r="D40" s="218"/>
      <c r="E40" s="244" t="s">
        <v>105</v>
      </c>
      <c r="F40" s="245"/>
      <c r="G40" s="246"/>
    </row>
    <row r="41" spans="1:9" ht="17.25" customHeight="1">
      <c r="A41" s="218"/>
      <c r="B41" s="223"/>
      <c r="C41" s="224"/>
      <c r="D41" s="218"/>
    </row>
    <row r="42" spans="1:9" ht="17.25" customHeight="1">
      <c r="A42" s="218"/>
      <c r="B42" s="223"/>
      <c r="C42" s="224"/>
      <c r="D42" s="218"/>
      <c r="E42" s="284" t="s">
        <v>100</v>
      </c>
      <c r="F42" s="251"/>
      <c r="G42" s="252"/>
      <c r="I42" s="34"/>
    </row>
    <row r="43" spans="1:9" ht="18" customHeight="1">
      <c r="A43" s="218"/>
      <c r="B43" s="223"/>
      <c r="C43" s="224"/>
      <c r="D43" s="218"/>
      <c r="E43" s="238" t="s">
        <v>101</v>
      </c>
      <c r="F43" s="239"/>
      <c r="G43" s="240"/>
    </row>
    <row r="44" spans="1:9" ht="18" customHeight="1">
      <c r="A44" s="218"/>
      <c r="B44" s="223"/>
      <c r="C44" s="224"/>
      <c r="D44" s="218"/>
      <c r="E44" s="241"/>
      <c r="F44" s="242"/>
      <c r="G44" s="243"/>
    </row>
    <row r="45" spans="1:9">
      <c r="A45" s="219"/>
      <c r="B45" s="226"/>
      <c r="C45" s="228"/>
      <c r="D45" s="219"/>
      <c r="E45" s="285" t="s">
        <v>106</v>
      </c>
      <c r="F45" s="286"/>
      <c r="G45" s="287"/>
    </row>
    <row r="46" spans="1:9">
      <c r="A46" s="216" t="s">
        <v>31</v>
      </c>
      <c r="B46" s="216"/>
      <c r="C46" s="216"/>
      <c r="D46" s="216"/>
      <c r="E46" s="216"/>
      <c r="F46" s="216"/>
      <c r="G46" s="216"/>
    </row>
    <row r="47" spans="1:9">
      <c r="A47" s="217" t="s">
        <v>28</v>
      </c>
      <c r="B47" s="220" t="s">
        <v>32</v>
      </c>
      <c r="C47" s="222"/>
      <c r="D47" s="217" t="s">
        <v>29</v>
      </c>
      <c r="E47" s="232"/>
      <c r="F47" s="233"/>
      <c r="G47" s="234"/>
    </row>
    <row r="48" spans="1:9">
      <c r="A48" s="219"/>
      <c r="B48" s="226" t="s">
        <v>32</v>
      </c>
      <c r="C48" s="228"/>
      <c r="D48" s="219"/>
      <c r="E48" s="235"/>
      <c r="F48" s="236"/>
      <c r="G48" s="237"/>
    </row>
    <row r="49" spans="1:8">
      <c r="A49" s="216" t="s">
        <v>33</v>
      </c>
      <c r="B49" s="216"/>
      <c r="C49" s="216"/>
      <c r="D49" s="216"/>
      <c r="E49" s="216"/>
      <c r="F49" s="216"/>
      <c r="G49" s="216"/>
    </row>
    <row r="50" spans="1:8">
      <c r="A50" s="217" t="s">
        <v>28</v>
      </c>
      <c r="B50" s="220"/>
      <c r="C50" s="221"/>
      <c r="D50" s="222"/>
      <c r="E50" s="217" t="s">
        <v>34</v>
      </c>
      <c r="F50" s="223"/>
      <c r="G50" s="224"/>
      <c r="H50" s="35"/>
    </row>
    <row r="51" spans="1:8">
      <c r="A51" s="218"/>
      <c r="B51" s="223"/>
      <c r="C51" s="225"/>
      <c r="D51" s="224"/>
      <c r="E51" s="218"/>
      <c r="F51" s="223"/>
      <c r="G51" s="224"/>
      <c r="H51" s="36"/>
    </row>
    <row r="52" spans="1:8">
      <c r="A52" s="218"/>
      <c r="B52" s="223"/>
      <c r="C52" s="225"/>
      <c r="D52" s="224"/>
      <c r="E52" s="218"/>
      <c r="F52" s="223"/>
      <c r="G52" s="224"/>
    </row>
    <row r="53" spans="1:8">
      <c r="A53" s="218"/>
      <c r="B53" s="223"/>
      <c r="C53" s="225"/>
      <c r="D53" s="224"/>
      <c r="E53" s="218"/>
      <c r="F53" s="223"/>
      <c r="G53" s="224"/>
    </row>
    <row r="54" spans="1:8">
      <c r="A54" s="218"/>
      <c r="B54" s="223" t="s">
        <v>32</v>
      </c>
      <c r="C54" s="225"/>
      <c r="D54" s="224"/>
      <c r="E54" s="218"/>
      <c r="F54" s="223"/>
      <c r="G54" s="224"/>
    </row>
    <row r="55" spans="1:8">
      <c r="A55" s="219"/>
      <c r="B55" s="226"/>
      <c r="C55" s="227"/>
      <c r="D55" s="228"/>
      <c r="E55" s="219"/>
      <c r="F55" s="223"/>
      <c r="G55" s="224"/>
    </row>
    <row r="56" spans="1:8">
      <c r="A56" s="192" t="s">
        <v>35</v>
      </c>
      <c r="B56" s="193"/>
      <c r="C56" s="37" t="s">
        <v>36</v>
      </c>
      <c r="D56" s="38">
        <f>B58+E58</f>
        <v>0</v>
      </c>
      <c r="E56" s="39"/>
      <c r="F56" s="194"/>
      <c r="G56" s="194"/>
    </row>
    <row r="57" spans="1:8">
      <c r="A57" s="199" t="s">
        <v>28</v>
      </c>
      <c r="B57" s="40" t="s">
        <v>37</v>
      </c>
      <c r="C57" s="40" t="s">
        <v>38</v>
      </c>
      <c r="D57" s="202" t="s">
        <v>34</v>
      </c>
      <c r="E57" s="40" t="s">
        <v>37</v>
      </c>
      <c r="F57" s="205" t="s">
        <v>38</v>
      </c>
      <c r="G57" s="206"/>
    </row>
    <row r="58" spans="1:8">
      <c r="A58" s="200"/>
      <c r="B58" s="207"/>
      <c r="C58" s="207"/>
      <c r="D58" s="203"/>
      <c r="E58" s="207"/>
      <c r="F58" s="210"/>
      <c r="G58" s="211"/>
    </row>
    <row r="59" spans="1:8">
      <c r="A59" s="200"/>
      <c r="B59" s="208"/>
      <c r="C59" s="208"/>
      <c r="D59" s="203"/>
      <c r="E59" s="208"/>
      <c r="F59" s="212"/>
      <c r="G59" s="213"/>
    </row>
    <row r="60" spans="1:8">
      <c r="A60" s="201"/>
      <c r="B60" s="209"/>
      <c r="C60" s="209"/>
      <c r="D60" s="204"/>
      <c r="E60" s="209"/>
      <c r="F60" s="214"/>
      <c r="G60" s="215"/>
    </row>
    <row r="61" spans="1:8">
      <c r="A61" s="195" t="s">
        <v>39</v>
      </c>
      <c r="B61" s="195"/>
      <c r="C61" s="195"/>
      <c r="D61" s="195"/>
      <c r="E61" s="195"/>
      <c r="F61" s="195"/>
      <c r="G61" s="195"/>
    </row>
    <row r="62" spans="1:8">
      <c r="A62" s="196"/>
      <c r="B62" s="197"/>
      <c r="C62" s="197"/>
      <c r="D62" s="197"/>
      <c r="E62" s="197"/>
      <c r="F62" s="197"/>
      <c r="G62" s="198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8">
    <mergeCell ref="A56:B56"/>
    <mergeCell ref="F56:G56"/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F55:G55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B42:C42"/>
    <mergeCell ref="E42:G42"/>
    <mergeCell ref="B43:C43"/>
    <mergeCell ref="E43:G43"/>
    <mergeCell ref="B44:C44"/>
    <mergeCell ref="E44:G44"/>
    <mergeCell ref="E38:G38"/>
    <mergeCell ref="B39:C39"/>
    <mergeCell ref="E39:G39"/>
    <mergeCell ref="B40:C40"/>
    <mergeCell ref="E40:G40"/>
    <mergeCell ref="B41:C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topLeftCell="A40" workbookViewId="0">
      <selection activeCell="B7" sqref="B7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1" customWidth="1"/>
  </cols>
  <sheetData>
    <row r="1" spans="1:9" ht="36" customHeight="1">
      <c r="A1" s="266" t="s">
        <v>0</v>
      </c>
      <c r="B1" s="266"/>
      <c r="C1" s="266"/>
      <c r="D1" s="266"/>
      <c r="E1" s="266"/>
      <c r="F1" s="266"/>
      <c r="G1" s="266"/>
    </row>
    <row r="2" spans="1:9" ht="20.100000000000001" customHeight="1">
      <c r="A2" s="1" t="s">
        <v>1</v>
      </c>
      <c r="B2" s="267" t="s">
        <v>108</v>
      </c>
      <c r="C2" s="268"/>
      <c r="D2" s="2" t="s">
        <v>2</v>
      </c>
      <c r="E2" s="2"/>
      <c r="F2" s="3" t="s">
        <v>3</v>
      </c>
      <c r="G2" s="4"/>
    </row>
    <row r="3" spans="1:9" ht="24" customHeight="1">
      <c r="A3" s="269" t="s">
        <v>4</v>
      </c>
      <c r="B3" s="216"/>
      <c r="C3" s="270"/>
      <c r="D3" s="271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73">
        <v>1475500</v>
      </c>
      <c r="C4" s="274"/>
      <c r="D4" s="272"/>
      <c r="E4" s="7"/>
      <c r="F4" s="8"/>
      <c r="G4" s="9"/>
    </row>
    <row r="5" spans="1:9" ht="23.1" customHeight="1">
      <c r="A5" s="1" t="s">
        <v>10</v>
      </c>
      <c r="B5" s="275">
        <f>B6-B4</f>
        <v>902000</v>
      </c>
      <c r="C5" s="276"/>
      <c r="D5" s="272"/>
      <c r="E5" s="7"/>
      <c r="F5" s="8"/>
      <c r="G5" s="9"/>
    </row>
    <row r="6" spans="1:9" ht="21.95" customHeight="1">
      <c r="A6" s="1" t="s">
        <v>11</v>
      </c>
      <c r="B6" s="277">
        <v>2377500</v>
      </c>
      <c r="C6" s="278"/>
      <c r="D6" s="272"/>
      <c r="E6" s="7"/>
      <c r="F6" s="8"/>
      <c r="G6" s="9"/>
    </row>
    <row r="7" spans="1:9" ht="20.25" customHeight="1">
      <c r="A7" s="10" t="s">
        <v>12</v>
      </c>
      <c r="B7" s="11">
        <f>B6+'7.6'!B7</f>
        <v>10308200</v>
      </c>
      <c r="C7" s="12">
        <f>B7/B8</f>
        <v>0.20616399999999999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279">
        <v>50000000</v>
      </c>
      <c r="C8" s="280"/>
      <c r="G8" s="17"/>
    </row>
    <row r="9" spans="1:9" ht="27.95" customHeight="1">
      <c r="A9" s="269" t="s">
        <v>14</v>
      </c>
      <c r="B9" s="216"/>
      <c r="C9" s="270"/>
      <c r="D9" s="18"/>
      <c r="E9" s="19"/>
      <c r="F9" s="19"/>
      <c r="G9" s="20"/>
    </row>
    <row r="10" spans="1:9" ht="17.100000000000001" customHeight="1">
      <c r="A10" s="281" t="s">
        <v>15</v>
      </c>
      <c r="B10" s="21" t="s">
        <v>16</v>
      </c>
      <c r="C10" s="21" t="s">
        <v>17</v>
      </c>
      <c r="D10" s="202" t="s">
        <v>18</v>
      </c>
      <c r="E10" s="21" t="s">
        <v>16</v>
      </c>
      <c r="F10" s="21" t="s">
        <v>17</v>
      </c>
      <c r="G10" s="22"/>
    </row>
    <row r="11" spans="1:9" ht="20.100000000000001" customHeight="1">
      <c r="A11" s="282"/>
      <c r="B11" s="23" t="s">
        <v>20</v>
      </c>
      <c r="C11" s="43">
        <v>9</v>
      </c>
      <c r="D11" s="203"/>
      <c r="E11" s="24"/>
      <c r="F11" s="23"/>
      <c r="G11" s="25"/>
    </row>
    <row r="12" spans="1:9" ht="18" customHeight="1">
      <c r="A12" s="282"/>
      <c r="B12" s="23" t="s">
        <v>109</v>
      </c>
      <c r="C12" s="23">
        <v>8</v>
      </c>
      <c r="D12" s="203"/>
      <c r="E12" s="24"/>
      <c r="F12" s="23"/>
      <c r="G12" s="25"/>
    </row>
    <row r="13" spans="1:9" ht="17.100000000000001" customHeight="1">
      <c r="A13" s="283"/>
      <c r="B13" s="23" t="s">
        <v>97</v>
      </c>
      <c r="C13" s="44">
        <v>7</v>
      </c>
      <c r="D13" s="204"/>
      <c r="E13" s="26"/>
      <c r="F13" s="27"/>
      <c r="G13" s="25"/>
    </row>
    <row r="14" spans="1:9" ht="27.95" customHeight="1">
      <c r="A14" s="269" t="s">
        <v>21</v>
      </c>
      <c r="B14" s="216"/>
      <c r="C14" s="216"/>
      <c r="D14" s="216"/>
      <c r="E14" s="216"/>
      <c r="F14" s="216"/>
      <c r="G14" s="270"/>
    </row>
    <row r="15" spans="1:9" ht="18.95" customHeight="1">
      <c r="A15" s="28"/>
      <c r="B15" s="21" t="s">
        <v>22</v>
      </c>
      <c r="C15" s="21" t="s">
        <v>23</v>
      </c>
      <c r="D15" s="21" t="s">
        <v>24</v>
      </c>
      <c r="E15" s="263"/>
      <c r="F15" s="264"/>
      <c r="G15" s="265"/>
    </row>
    <row r="16" spans="1:9" ht="18.95" customHeight="1">
      <c r="A16" s="217" t="s">
        <v>25</v>
      </c>
      <c r="B16" s="29">
        <v>0.5</v>
      </c>
      <c r="C16" s="29" t="s">
        <v>110</v>
      </c>
      <c r="D16" s="23">
        <v>4</v>
      </c>
      <c r="E16" s="253"/>
      <c r="F16" s="254"/>
      <c r="G16" s="255"/>
    </row>
    <row r="17" spans="1:7">
      <c r="A17" s="218"/>
      <c r="B17" s="29">
        <v>0.52083333333333337</v>
      </c>
      <c r="C17" s="23" t="s">
        <v>111</v>
      </c>
      <c r="D17" s="23">
        <v>4</v>
      </c>
      <c r="E17" s="253"/>
      <c r="F17" s="254"/>
      <c r="G17" s="255"/>
    </row>
    <row r="18" spans="1:7">
      <c r="A18" s="218"/>
      <c r="B18" s="29">
        <v>0.52083333333333337</v>
      </c>
      <c r="C18" s="29" t="s">
        <v>112</v>
      </c>
      <c r="D18" s="23">
        <v>9</v>
      </c>
      <c r="E18" s="253" t="s">
        <v>113</v>
      </c>
      <c r="F18" s="254"/>
      <c r="G18" s="255"/>
    </row>
    <row r="19" spans="1:7">
      <c r="A19" s="218"/>
      <c r="B19" s="29"/>
      <c r="C19" s="23"/>
      <c r="D19" s="23"/>
      <c r="E19" s="253"/>
      <c r="F19" s="254"/>
      <c r="G19" s="255"/>
    </row>
    <row r="20" spans="1:7">
      <c r="A20" s="218"/>
      <c r="B20" s="29"/>
      <c r="C20" s="23"/>
      <c r="D20" s="23"/>
      <c r="E20" s="253"/>
      <c r="F20" s="254"/>
      <c r="G20" s="255"/>
    </row>
    <row r="21" spans="1:7">
      <c r="A21" s="218"/>
      <c r="B21" s="29"/>
      <c r="C21" s="23"/>
      <c r="D21" s="23"/>
      <c r="E21" s="253"/>
      <c r="F21" s="254"/>
      <c r="G21" s="255"/>
    </row>
    <row r="22" spans="1:7" ht="18" thickBot="1">
      <c r="A22" s="259"/>
      <c r="B22" s="30"/>
      <c r="C22" s="31"/>
      <c r="D22" s="31"/>
      <c r="E22" s="260"/>
      <c r="F22" s="261"/>
      <c r="G22" s="262"/>
    </row>
    <row r="23" spans="1:7" ht="18" thickBot="1">
      <c r="A23" s="218" t="s">
        <v>26</v>
      </c>
      <c r="B23" s="30">
        <v>0.33333333333333331</v>
      </c>
      <c r="C23" s="30" t="s">
        <v>114</v>
      </c>
      <c r="D23" s="31">
        <v>2</v>
      </c>
      <c r="E23" s="235"/>
      <c r="F23" s="236"/>
      <c r="G23" s="237"/>
    </row>
    <row r="24" spans="1:7">
      <c r="A24" s="218"/>
      <c r="B24" s="32"/>
      <c r="C24" s="23"/>
      <c r="D24" s="23"/>
      <c r="E24" s="253"/>
      <c r="F24" s="254"/>
      <c r="G24" s="255"/>
    </row>
    <row r="25" spans="1:7">
      <c r="A25" s="218"/>
      <c r="B25" s="29"/>
      <c r="C25" s="23"/>
      <c r="D25" s="23"/>
      <c r="E25" s="253"/>
      <c r="F25" s="254"/>
      <c r="G25" s="255"/>
    </row>
    <row r="26" spans="1:7">
      <c r="A26" s="218"/>
      <c r="B26" s="29"/>
      <c r="C26" s="23"/>
      <c r="D26" s="23"/>
      <c r="E26" s="253"/>
      <c r="F26" s="254"/>
      <c r="G26" s="255"/>
    </row>
    <row r="27" spans="1:7">
      <c r="A27" s="218"/>
      <c r="B27" s="29"/>
      <c r="C27" s="33"/>
      <c r="D27" s="23"/>
      <c r="E27" s="253"/>
      <c r="F27" s="254"/>
      <c r="G27" s="255"/>
    </row>
    <row r="28" spans="1:7">
      <c r="A28" s="218"/>
      <c r="B28" s="29"/>
      <c r="C28" s="23"/>
      <c r="D28" s="23"/>
      <c r="E28" s="253"/>
      <c r="F28" s="254"/>
      <c r="G28" s="255"/>
    </row>
    <row r="29" spans="1:7">
      <c r="A29" s="218"/>
      <c r="B29" s="29"/>
      <c r="C29" s="29"/>
      <c r="D29" s="23"/>
      <c r="E29" s="235"/>
      <c r="F29" s="236"/>
      <c r="G29" s="237"/>
    </row>
    <row r="30" spans="1:7">
      <c r="A30" s="218"/>
      <c r="B30" s="29"/>
      <c r="C30" s="23"/>
      <c r="D30" s="23"/>
      <c r="E30" s="253"/>
      <c r="F30" s="254"/>
      <c r="G30" s="255"/>
    </row>
    <row r="31" spans="1:7">
      <c r="A31" s="218"/>
      <c r="B31" s="29"/>
      <c r="C31" s="23"/>
      <c r="D31" s="23"/>
      <c r="E31" s="253"/>
      <c r="F31" s="254"/>
      <c r="G31" s="255"/>
    </row>
    <row r="32" spans="1:7">
      <c r="A32" s="218"/>
      <c r="B32" s="29"/>
      <c r="C32" s="23"/>
      <c r="D32" s="23"/>
      <c r="E32" s="253"/>
      <c r="F32" s="254"/>
      <c r="G32" s="255"/>
    </row>
    <row r="33" spans="1:9">
      <c r="A33" s="218"/>
      <c r="B33" s="29"/>
      <c r="C33" s="23"/>
      <c r="D33" s="23"/>
      <c r="E33" s="253"/>
      <c r="F33" s="254"/>
      <c r="G33" s="255"/>
    </row>
    <row r="34" spans="1:9">
      <c r="A34" s="218"/>
      <c r="B34" s="29"/>
      <c r="C34" s="23"/>
      <c r="D34" s="23"/>
      <c r="E34" s="253"/>
      <c r="F34" s="254"/>
      <c r="G34" s="255"/>
    </row>
    <row r="35" spans="1:9">
      <c r="A35" s="218"/>
      <c r="B35" s="29"/>
      <c r="C35" s="23"/>
      <c r="D35" s="23"/>
      <c r="E35" s="253"/>
      <c r="F35" s="254"/>
      <c r="G35" s="255"/>
    </row>
    <row r="36" spans="1:9">
      <c r="A36" s="216" t="s">
        <v>27</v>
      </c>
      <c r="B36" s="216"/>
      <c r="C36" s="216"/>
      <c r="D36" s="216"/>
      <c r="E36" s="216"/>
      <c r="F36" s="216"/>
      <c r="G36" s="216"/>
    </row>
    <row r="37" spans="1:9">
      <c r="A37" s="217" t="s">
        <v>28</v>
      </c>
      <c r="B37" s="220"/>
      <c r="C37" s="222"/>
      <c r="D37" s="217" t="s">
        <v>29</v>
      </c>
      <c r="E37" s="256" t="s">
        <v>30</v>
      </c>
      <c r="F37" s="257"/>
      <c r="G37" s="258"/>
    </row>
    <row r="38" spans="1:9" ht="25.5" customHeight="1">
      <c r="A38" s="218"/>
      <c r="B38" s="223"/>
      <c r="C38" s="224"/>
      <c r="D38" s="218"/>
      <c r="E38" s="244" t="s">
        <v>115</v>
      </c>
      <c r="F38" s="245"/>
      <c r="G38" s="246"/>
    </row>
    <row r="39" spans="1:9" ht="26.25" customHeight="1">
      <c r="A39" s="218"/>
      <c r="B39" s="223"/>
      <c r="C39" s="224"/>
      <c r="D39" s="218"/>
      <c r="E39" s="244" t="s">
        <v>116</v>
      </c>
      <c r="F39" s="245"/>
      <c r="G39" s="246"/>
    </row>
    <row r="40" spans="1:9" ht="18" customHeight="1">
      <c r="A40" s="218"/>
      <c r="B40" s="223"/>
      <c r="C40" s="224"/>
      <c r="D40" s="218"/>
      <c r="E40" s="244" t="s">
        <v>117</v>
      </c>
      <c r="F40" s="245"/>
      <c r="G40" s="246"/>
    </row>
    <row r="41" spans="1:9" ht="17.25" customHeight="1">
      <c r="A41" s="218"/>
      <c r="B41" s="223"/>
      <c r="C41" s="224"/>
      <c r="D41" s="218"/>
    </row>
    <row r="42" spans="1:9" ht="17.25" customHeight="1">
      <c r="A42" s="218"/>
      <c r="B42" s="223"/>
      <c r="C42" s="224"/>
      <c r="D42" s="218"/>
      <c r="E42" s="284"/>
      <c r="F42" s="251"/>
      <c r="G42" s="252"/>
      <c r="I42" s="34"/>
    </row>
    <row r="43" spans="1:9" ht="18" customHeight="1">
      <c r="A43" s="218"/>
      <c r="B43" s="223"/>
      <c r="C43" s="224"/>
      <c r="D43" s="218"/>
      <c r="E43" s="238"/>
      <c r="F43" s="239"/>
      <c r="G43" s="240"/>
    </row>
    <row r="44" spans="1:9" ht="18" customHeight="1">
      <c r="A44" s="218"/>
      <c r="B44" s="223"/>
      <c r="C44" s="224"/>
      <c r="D44" s="218"/>
      <c r="E44" s="241"/>
      <c r="F44" s="242"/>
      <c r="G44" s="243"/>
    </row>
    <row r="45" spans="1:9">
      <c r="A45" s="219"/>
      <c r="B45" s="226"/>
      <c r="C45" s="228"/>
      <c r="D45" s="219"/>
      <c r="E45" s="285"/>
      <c r="F45" s="286"/>
      <c r="G45" s="287"/>
    </row>
    <row r="46" spans="1:9">
      <c r="A46" s="216" t="s">
        <v>31</v>
      </c>
      <c r="B46" s="216"/>
      <c r="C46" s="216"/>
      <c r="D46" s="216"/>
      <c r="E46" s="216"/>
      <c r="F46" s="216"/>
      <c r="G46" s="216"/>
    </row>
    <row r="47" spans="1:9">
      <c r="A47" s="217" t="s">
        <v>28</v>
      </c>
      <c r="B47" s="220" t="s">
        <v>32</v>
      </c>
      <c r="C47" s="222"/>
      <c r="D47" s="217" t="s">
        <v>29</v>
      </c>
      <c r="E47" s="232"/>
      <c r="F47" s="233"/>
      <c r="G47" s="234"/>
    </row>
    <row r="48" spans="1:9">
      <c r="A48" s="219"/>
      <c r="B48" s="226" t="s">
        <v>32</v>
      </c>
      <c r="C48" s="228"/>
      <c r="D48" s="219"/>
      <c r="E48" s="235"/>
      <c r="F48" s="236"/>
      <c r="G48" s="237"/>
    </row>
    <row r="49" spans="1:8">
      <c r="A49" s="216" t="s">
        <v>33</v>
      </c>
      <c r="B49" s="216"/>
      <c r="C49" s="216"/>
      <c r="D49" s="216"/>
      <c r="E49" s="216"/>
      <c r="F49" s="216"/>
      <c r="G49" s="216"/>
    </row>
    <row r="50" spans="1:8">
      <c r="A50" s="217" t="s">
        <v>28</v>
      </c>
      <c r="B50" s="220"/>
      <c r="C50" s="221"/>
      <c r="D50" s="222"/>
      <c r="E50" s="217" t="s">
        <v>34</v>
      </c>
      <c r="F50" s="223" t="s">
        <v>118</v>
      </c>
      <c r="G50" s="224"/>
      <c r="H50" s="45"/>
    </row>
    <row r="51" spans="1:8">
      <c r="A51" s="218"/>
      <c r="B51" s="223"/>
      <c r="C51" s="225"/>
      <c r="D51" s="224"/>
      <c r="E51" s="218"/>
      <c r="F51" s="223" t="s">
        <v>119</v>
      </c>
      <c r="G51" s="224"/>
      <c r="H51" s="36"/>
    </row>
    <row r="52" spans="1:8">
      <c r="A52" s="218"/>
      <c r="B52" s="223"/>
      <c r="C52" s="225"/>
      <c r="D52" s="224"/>
      <c r="E52" s="218"/>
      <c r="F52" s="223"/>
      <c r="G52" s="224"/>
    </row>
    <row r="53" spans="1:8">
      <c r="A53" s="218"/>
      <c r="B53" s="223"/>
      <c r="C53" s="225"/>
      <c r="D53" s="224"/>
      <c r="E53" s="218"/>
      <c r="F53" s="223"/>
      <c r="G53" s="224"/>
    </row>
    <row r="54" spans="1:8">
      <c r="A54" s="218"/>
      <c r="B54" s="223" t="s">
        <v>32</v>
      </c>
      <c r="C54" s="225"/>
      <c r="D54" s="224"/>
      <c r="E54" s="218"/>
      <c r="F54" s="223"/>
      <c r="G54" s="224"/>
    </row>
    <row r="55" spans="1:8">
      <c r="A55" s="219"/>
      <c r="B55" s="226"/>
      <c r="C55" s="227"/>
      <c r="D55" s="228"/>
      <c r="E55" s="219"/>
      <c r="F55" s="223"/>
      <c r="G55" s="224"/>
    </row>
    <row r="56" spans="1:8">
      <c r="A56" s="192" t="s">
        <v>35</v>
      </c>
      <c r="B56" s="193"/>
      <c r="C56" s="37" t="s">
        <v>36</v>
      </c>
      <c r="D56" s="38">
        <f>B58+E58</f>
        <v>0</v>
      </c>
      <c r="E56" s="39"/>
      <c r="F56" s="194"/>
      <c r="G56" s="194"/>
    </row>
    <row r="57" spans="1:8">
      <c r="A57" s="199" t="s">
        <v>28</v>
      </c>
      <c r="B57" s="40" t="s">
        <v>37</v>
      </c>
      <c r="C57" s="40" t="s">
        <v>38</v>
      </c>
      <c r="D57" s="202" t="s">
        <v>34</v>
      </c>
      <c r="E57" s="40" t="s">
        <v>37</v>
      </c>
      <c r="F57" s="205" t="s">
        <v>38</v>
      </c>
      <c r="G57" s="206"/>
    </row>
    <row r="58" spans="1:8">
      <c r="A58" s="200"/>
      <c r="B58" s="207"/>
      <c r="C58" s="207"/>
      <c r="D58" s="203"/>
      <c r="E58" s="207"/>
      <c r="F58" s="210"/>
      <c r="G58" s="211"/>
    </row>
    <row r="59" spans="1:8">
      <c r="A59" s="200"/>
      <c r="B59" s="208"/>
      <c r="C59" s="208"/>
      <c r="D59" s="203"/>
      <c r="E59" s="208"/>
      <c r="F59" s="212"/>
      <c r="G59" s="213"/>
    </row>
    <row r="60" spans="1:8">
      <c r="A60" s="201"/>
      <c r="B60" s="209"/>
      <c r="C60" s="209"/>
      <c r="D60" s="204"/>
      <c r="E60" s="209"/>
      <c r="F60" s="214"/>
      <c r="G60" s="215"/>
    </row>
    <row r="61" spans="1:8">
      <c r="A61" s="195" t="s">
        <v>39</v>
      </c>
      <c r="B61" s="195"/>
      <c r="C61" s="195"/>
      <c r="D61" s="195"/>
      <c r="E61" s="195"/>
      <c r="F61" s="195"/>
      <c r="G61" s="195"/>
    </row>
    <row r="62" spans="1:8">
      <c r="A62" s="196"/>
      <c r="B62" s="197"/>
      <c r="C62" s="197"/>
      <c r="D62" s="197"/>
      <c r="E62" s="197"/>
      <c r="F62" s="197"/>
      <c r="G62" s="198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8"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  <mergeCell ref="A16:A22"/>
    <mergeCell ref="E16:G16"/>
    <mergeCell ref="E17:G17"/>
    <mergeCell ref="E18:G18"/>
    <mergeCell ref="E19:G19"/>
    <mergeCell ref="E20:G20"/>
    <mergeCell ref="E21:G21"/>
    <mergeCell ref="E22:G22"/>
    <mergeCell ref="E27:G27"/>
    <mergeCell ref="E28:G28"/>
    <mergeCell ref="E29:G29"/>
    <mergeCell ref="E30:G30"/>
    <mergeCell ref="E31:G31"/>
    <mergeCell ref="B41:C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26:G26"/>
    <mergeCell ref="E38:G38"/>
    <mergeCell ref="B39:C39"/>
    <mergeCell ref="E39:G39"/>
    <mergeCell ref="B40:C40"/>
    <mergeCell ref="E40:G40"/>
    <mergeCell ref="B42:C42"/>
    <mergeCell ref="E42:G42"/>
    <mergeCell ref="B43:C43"/>
    <mergeCell ref="E43:G43"/>
    <mergeCell ref="B44:C44"/>
    <mergeCell ref="E44:G44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F55:G55"/>
    <mergeCell ref="A56:B56"/>
    <mergeCell ref="F56:G56"/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workbookViewId="0">
      <selection activeCell="B8" sqref="B8:C8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1" customWidth="1"/>
  </cols>
  <sheetData>
    <row r="1" spans="1:9" ht="36" customHeight="1">
      <c r="A1" s="266" t="s">
        <v>0</v>
      </c>
      <c r="B1" s="266"/>
      <c r="C1" s="266"/>
      <c r="D1" s="266"/>
      <c r="E1" s="266"/>
      <c r="F1" s="266"/>
      <c r="G1" s="266"/>
    </row>
    <row r="2" spans="1:9" ht="20.100000000000001" customHeight="1">
      <c r="A2" s="1" t="s">
        <v>1</v>
      </c>
      <c r="B2" s="267" t="s">
        <v>120</v>
      </c>
      <c r="C2" s="268"/>
      <c r="D2" s="2" t="s">
        <v>2</v>
      </c>
      <c r="E2" s="2"/>
      <c r="F2" s="3" t="s">
        <v>3</v>
      </c>
      <c r="G2" s="4"/>
    </row>
    <row r="3" spans="1:9" ht="24" customHeight="1">
      <c r="A3" s="269" t="s">
        <v>4</v>
      </c>
      <c r="B3" s="216"/>
      <c r="C3" s="270"/>
      <c r="D3" s="271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73">
        <v>2008000</v>
      </c>
      <c r="C4" s="274"/>
      <c r="D4" s="272"/>
      <c r="E4" s="7"/>
      <c r="F4" s="8"/>
      <c r="G4" s="9"/>
    </row>
    <row r="5" spans="1:9" ht="23.1" customHeight="1">
      <c r="A5" s="1" t="s">
        <v>10</v>
      </c>
      <c r="B5" s="275">
        <f>B6-B4</f>
        <v>1142000</v>
      </c>
      <c r="C5" s="276"/>
      <c r="D5" s="272"/>
      <c r="E5" s="7"/>
      <c r="F5" s="8"/>
      <c r="G5" s="9"/>
    </row>
    <row r="6" spans="1:9" ht="21.95" customHeight="1">
      <c r="A6" s="1" t="s">
        <v>11</v>
      </c>
      <c r="B6" s="277">
        <v>3150000</v>
      </c>
      <c r="C6" s="278"/>
      <c r="D6" s="272"/>
      <c r="E6" s="7"/>
      <c r="F6" s="8"/>
      <c r="G6" s="9"/>
    </row>
    <row r="7" spans="1:9" ht="20.25" customHeight="1">
      <c r="A7" s="10" t="s">
        <v>12</v>
      </c>
      <c r="B7" s="11">
        <f>B6+'7.7'!B7</f>
        <v>13458200</v>
      </c>
      <c r="C7" s="12">
        <f>B7/B8</f>
        <v>0.26916400000000001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279">
        <v>50000000</v>
      </c>
      <c r="C8" s="280"/>
      <c r="G8" s="17"/>
    </row>
    <row r="9" spans="1:9" ht="27.95" customHeight="1">
      <c r="A9" s="269" t="s">
        <v>14</v>
      </c>
      <c r="B9" s="216"/>
      <c r="C9" s="270"/>
      <c r="D9" s="18"/>
      <c r="E9" s="19"/>
      <c r="F9" s="19"/>
      <c r="G9" s="20"/>
    </row>
    <row r="10" spans="1:9" ht="17.100000000000001" customHeight="1">
      <c r="A10" s="281" t="s">
        <v>15</v>
      </c>
      <c r="B10" s="21" t="s">
        <v>16</v>
      </c>
      <c r="C10" s="21" t="s">
        <v>17</v>
      </c>
      <c r="D10" s="202" t="s">
        <v>18</v>
      </c>
      <c r="E10" s="21" t="s">
        <v>16</v>
      </c>
      <c r="F10" s="21" t="s">
        <v>17</v>
      </c>
      <c r="G10" s="22"/>
    </row>
    <row r="11" spans="1:9" ht="20.100000000000001" customHeight="1">
      <c r="A11" s="282"/>
      <c r="B11" s="23" t="s">
        <v>20</v>
      </c>
      <c r="C11" s="43">
        <v>8</v>
      </c>
      <c r="D11" s="203"/>
      <c r="E11" s="24"/>
      <c r="F11" s="23"/>
      <c r="G11" s="25"/>
    </row>
    <row r="12" spans="1:9" ht="18" customHeight="1">
      <c r="A12" s="282"/>
      <c r="B12" s="23" t="s">
        <v>121</v>
      </c>
      <c r="C12" s="42">
        <v>0.24</v>
      </c>
      <c r="D12" s="203"/>
      <c r="E12" s="24"/>
      <c r="F12" s="23"/>
      <c r="G12" s="25"/>
    </row>
    <row r="13" spans="1:9" ht="17.100000000000001" customHeight="1">
      <c r="A13" s="283"/>
      <c r="B13" s="23"/>
      <c r="C13" s="44"/>
      <c r="D13" s="204"/>
      <c r="E13" s="26"/>
      <c r="F13" s="27"/>
      <c r="G13" s="25"/>
    </row>
    <row r="14" spans="1:9" ht="27.95" customHeight="1">
      <c r="A14" s="269" t="s">
        <v>21</v>
      </c>
      <c r="B14" s="216"/>
      <c r="C14" s="216"/>
      <c r="D14" s="216"/>
      <c r="E14" s="216"/>
      <c r="F14" s="216"/>
      <c r="G14" s="270"/>
    </row>
    <row r="15" spans="1:9" ht="18.95" customHeight="1">
      <c r="A15" s="28"/>
      <c r="B15" s="21" t="s">
        <v>22</v>
      </c>
      <c r="C15" s="21" t="s">
        <v>23</v>
      </c>
      <c r="D15" s="21" t="s">
        <v>24</v>
      </c>
      <c r="E15" s="263"/>
      <c r="F15" s="264"/>
      <c r="G15" s="265"/>
    </row>
    <row r="16" spans="1:9" ht="18.95" customHeight="1">
      <c r="A16" s="217" t="s">
        <v>25</v>
      </c>
      <c r="B16" s="29">
        <v>0.41666666666666669</v>
      </c>
      <c r="C16" s="29" t="s">
        <v>122</v>
      </c>
      <c r="D16" s="23">
        <v>55</v>
      </c>
      <c r="E16" s="253" t="s">
        <v>124</v>
      </c>
      <c r="F16" s="254"/>
      <c r="G16" s="255"/>
    </row>
    <row r="17" spans="1:7">
      <c r="A17" s="218"/>
      <c r="B17" s="29">
        <v>0.5</v>
      </c>
      <c r="C17" s="23" t="s">
        <v>123</v>
      </c>
      <c r="D17" s="23">
        <v>3</v>
      </c>
      <c r="E17" s="253"/>
      <c r="F17" s="254"/>
      <c r="G17" s="255"/>
    </row>
    <row r="18" spans="1:7">
      <c r="A18" s="218"/>
      <c r="B18" s="29"/>
      <c r="C18" s="29"/>
      <c r="D18" s="23"/>
      <c r="E18" s="253"/>
      <c r="F18" s="254"/>
      <c r="G18" s="255"/>
    </row>
    <row r="19" spans="1:7">
      <c r="A19" s="218"/>
      <c r="B19" s="29"/>
      <c r="C19" s="23"/>
      <c r="D19" s="23"/>
      <c r="E19" s="253"/>
      <c r="F19" s="254"/>
      <c r="G19" s="255"/>
    </row>
    <row r="20" spans="1:7">
      <c r="A20" s="218"/>
      <c r="B20" s="29"/>
      <c r="C20" s="23"/>
      <c r="D20" s="23"/>
      <c r="E20" s="253"/>
      <c r="F20" s="254"/>
      <c r="G20" s="255"/>
    </row>
    <row r="21" spans="1:7">
      <c r="A21" s="218"/>
      <c r="B21" s="29"/>
      <c r="C21" s="23"/>
      <c r="D21" s="23"/>
      <c r="E21" s="253"/>
      <c r="F21" s="254"/>
      <c r="G21" s="255"/>
    </row>
    <row r="22" spans="1:7" ht="18" thickBot="1">
      <c r="A22" s="259"/>
      <c r="B22" s="30"/>
      <c r="C22" s="31"/>
      <c r="D22" s="31"/>
      <c r="E22" s="260"/>
      <c r="F22" s="261"/>
      <c r="G22" s="262"/>
    </row>
    <row r="23" spans="1:7" ht="18" thickBot="1">
      <c r="A23" s="218" t="s">
        <v>26</v>
      </c>
      <c r="B23" s="30">
        <v>0.25</v>
      </c>
      <c r="C23" s="30" t="s">
        <v>125</v>
      </c>
      <c r="D23" s="31">
        <v>4</v>
      </c>
      <c r="E23" s="235"/>
      <c r="F23" s="236"/>
      <c r="G23" s="237"/>
    </row>
    <row r="24" spans="1:7">
      <c r="A24" s="218"/>
      <c r="B24" s="32">
        <v>0.29166666666666669</v>
      </c>
      <c r="C24" s="23" t="s">
        <v>126</v>
      </c>
      <c r="D24" s="23">
        <v>12</v>
      </c>
      <c r="E24" s="253" t="s">
        <v>127</v>
      </c>
      <c r="F24" s="254"/>
      <c r="G24" s="255"/>
    </row>
    <row r="25" spans="1:7">
      <c r="A25" s="218"/>
      <c r="B25" s="29">
        <v>0.29166666666666669</v>
      </c>
      <c r="C25" s="23" t="s">
        <v>129</v>
      </c>
      <c r="D25" s="23">
        <v>2</v>
      </c>
      <c r="E25" s="253"/>
      <c r="F25" s="254"/>
      <c r="G25" s="255"/>
    </row>
    <row r="26" spans="1:7">
      <c r="A26" s="218"/>
      <c r="B26" s="29">
        <v>0.3125</v>
      </c>
      <c r="C26" s="23" t="s">
        <v>128</v>
      </c>
      <c r="D26" s="23">
        <v>4</v>
      </c>
      <c r="E26" s="253"/>
      <c r="F26" s="254"/>
      <c r="G26" s="255"/>
    </row>
    <row r="27" spans="1:7">
      <c r="A27" s="218"/>
      <c r="B27" s="29">
        <v>0.3125</v>
      </c>
      <c r="C27" s="33" t="s">
        <v>130</v>
      </c>
      <c r="D27" s="23">
        <v>4</v>
      </c>
      <c r="E27" s="253" t="s">
        <v>131</v>
      </c>
      <c r="F27" s="254"/>
      <c r="G27" s="255"/>
    </row>
    <row r="28" spans="1:7">
      <c r="A28" s="218"/>
      <c r="B28" s="29">
        <v>0.33333333333333331</v>
      </c>
      <c r="C28" s="23" t="s">
        <v>132</v>
      </c>
      <c r="D28" s="23">
        <v>3</v>
      </c>
      <c r="E28" s="253"/>
      <c r="F28" s="254"/>
      <c r="G28" s="255"/>
    </row>
    <row r="29" spans="1:7">
      <c r="A29" s="218"/>
      <c r="B29" s="29"/>
      <c r="C29" s="29"/>
      <c r="D29" s="23"/>
      <c r="E29" s="235"/>
      <c r="F29" s="236"/>
      <c r="G29" s="237"/>
    </row>
    <row r="30" spans="1:7">
      <c r="A30" s="218"/>
      <c r="B30" s="29"/>
      <c r="C30" s="23"/>
      <c r="D30" s="23"/>
      <c r="E30" s="253"/>
      <c r="F30" s="254"/>
      <c r="G30" s="255"/>
    </row>
    <row r="31" spans="1:7">
      <c r="A31" s="218"/>
      <c r="B31" s="29"/>
      <c r="C31" s="23"/>
      <c r="D31" s="23"/>
      <c r="E31" s="253"/>
      <c r="F31" s="254"/>
      <c r="G31" s="255"/>
    </row>
    <row r="32" spans="1:7">
      <c r="A32" s="218"/>
      <c r="B32" s="29"/>
      <c r="C32" s="23"/>
      <c r="D32" s="23"/>
      <c r="E32" s="253"/>
      <c r="F32" s="254"/>
      <c r="G32" s="255"/>
    </row>
    <row r="33" spans="1:9">
      <c r="A33" s="218"/>
      <c r="B33" s="29"/>
      <c r="C33" s="23"/>
      <c r="D33" s="23"/>
      <c r="E33" s="253"/>
      <c r="F33" s="254"/>
      <c r="G33" s="255"/>
    </row>
    <row r="34" spans="1:9">
      <c r="A34" s="218"/>
      <c r="B34" s="29"/>
      <c r="C34" s="23"/>
      <c r="D34" s="23"/>
      <c r="E34" s="253"/>
      <c r="F34" s="254"/>
      <c r="G34" s="255"/>
    </row>
    <row r="35" spans="1:9">
      <c r="A35" s="218"/>
      <c r="B35" s="29"/>
      <c r="C35" s="23"/>
      <c r="D35" s="23"/>
      <c r="E35" s="253"/>
      <c r="F35" s="254"/>
      <c r="G35" s="255"/>
    </row>
    <row r="36" spans="1:9">
      <c r="A36" s="216" t="s">
        <v>27</v>
      </c>
      <c r="B36" s="216"/>
      <c r="C36" s="216"/>
      <c r="D36" s="216"/>
      <c r="E36" s="216"/>
      <c r="F36" s="216"/>
      <c r="G36" s="216"/>
    </row>
    <row r="37" spans="1:9">
      <c r="A37" s="217" t="s">
        <v>28</v>
      </c>
      <c r="B37" s="220"/>
      <c r="C37" s="222"/>
      <c r="D37" s="217" t="s">
        <v>29</v>
      </c>
      <c r="E37" s="256" t="s">
        <v>30</v>
      </c>
      <c r="F37" s="257"/>
      <c r="G37" s="258"/>
    </row>
    <row r="38" spans="1:9" ht="25.5" customHeight="1">
      <c r="A38" s="218"/>
      <c r="B38" s="223"/>
      <c r="C38" s="224"/>
      <c r="D38" s="218"/>
      <c r="E38" s="244" t="s">
        <v>135</v>
      </c>
      <c r="F38" s="245"/>
      <c r="G38" s="246"/>
    </row>
    <row r="39" spans="1:9" ht="26.25" customHeight="1">
      <c r="A39" s="218"/>
      <c r="B39" s="223"/>
      <c r="C39" s="224"/>
      <c r="D39" s="218"/>
      <c r="E39" s="244" t="s">
        <v>134</v>
      </c>
      <c r="F39" s="245"/>
      <c r="G39" s="246"/>
    </row>
    <row r="40" spans="1:9" ht="18" customHeight="1">
      <c r="A40" s="218"/>
      <c r="B40" s="223"/>
      <c r="C40" s="224"/>
      <c r="D40" s="218"/>
      <c r="E40" s="244" t="s">
        <v>133</v>
      </c>
      <c r="F40" s="245"/>
      <c r="G40" s="246"/>
    </row>
    <row r="41" spans="1:9" ht="17.25" customHeight="1">
      <c r="A41" s="218"/>
      <c r="B41" s="223"/>
      <c r="C41" s="224"/>
      <c r="D41" s="218"/>
    </row>
    <row r="42" spans="1:9" ht="17.25" customHeight="1">
      <c r="A42" s="218"/>
      <c r="B42" s="223"/>
      <c r="C42" s="224"/>
      <c r="D42" s="218"/>
      <c r="E42" s="284"/>
      <c r="F42" s="251"/>
      <c r="G42" s="252"/>
      <c r="I42" s="34"/>
    </row>
    <row r="43" spans="1:9" ht="18" customHeight="1">
      <c r="A43" s="218"/>
      <c r="B43" s="223"/>
      <c r="C43" s="224"/>
      <c r="D43" s="218"/>
      <c r="E43" s="238"/>
      <c r="F43" s="239"/>
      <c r="G43" s="240"/>
    </row>
    <row r="44" spans="1:9" ht="18" customHeight="1">
      <c r="A44" s="218"/>
      <c r="B44" s="223"/>
      <c r="C44" s="224"/>
      <c r="D44" s="218"/>
      <c r="E44" s="241"/>
      <c r="F44" s="242"/>
      <c r="G44" s="243"/>
    </row>
    <row r="45" spans="1:9">
      <c r="A45" s="219"/>
      <c r="B45" s="226"/>
      <c r="C45" s="228"/>
      <c r="D45" s="219"/>
      <c r="E45" s="285"/>
      <c r="F45" s="286"/>
      <c r="G45" s="287"/>
    </row>
    <row r="46" spans="1:9">
      <c r="A46" s="216" t="s">
        <v>31</v>
      </c>
      <c r="B46" s="216"/>
      <c r="C46" s="216"/>
      <c r="D46" s="216"/>
      <c r="E46" s="216"/>
      <c r="F46" s="216"/>
      <c r="G46" s="216"/>
    </row>
    <row r="47" spans="1:9">
      <c r="A47" s="217" t="s">
        <v>28</v>
      </c>
      <c r="B47" s="220" t="s">
        <v>32</v>
      </c>
      <c r="C47" s="222"/>
      <c r="D47" s="217" t="s">
        <v>29</v>
      </c>
      <c r="E47" s="232"/>
      <c r="F47" s="233"/>
      <c r="G47" s="234"/>
    </row>
    <row r="48" spans="1:9">
      <c r="A48" s="219"/>
      <c r="B48" s="226" t="s">
        <v>32</v>
      </c>
      <c r="C48" s="228"/>
      <c r="D48" s="219"/>
      <c r="E48" s="235"/>
      <c r="F48" s="236"/>
      <c r="G48" s="237"/>
    </row>
    <row r="49" spans="1:8">
      <c r="A49" s="216" t="s">
        <v>33</v>
      </c>
      <c r="B49" s="216"/>
      <c r="C49" s="216"/>
      <c r="D49" s="216"/>
      <c r="E49" s="216"/>
      <c r="F49" s="216"/>
      <c r="G49" s="216"/>
    </row>
    <row r="50" spans="1:8">
      <c r="A50" s="217" t="s">
        <v>28</v>
      </c>
      <c r="B50" s="220"/>
      <c r="C50" s="221"/>
      <c r="D50" s="222"/>
      <c r="E50" s="217" t="s">
        <v>34</v>
      </c>
      <c r="F50" s="223"/>
      <c r="G50" s="224"/>
      <c r="H50" s="45"/>
    </row>
    <row r="51" spans="1:8">
      <c r="A51" s="218"/>
      <c r="B51" s="223"/>
      <c r="C51" s="225"/>
      <c r="D51" s="224"/>
      <c r="E51" s="218"/>
      <c r="F51" s="223"/>
      <c r="G51" s="224"/>
      <c r="H51" s="36"/>
    </row>
    <row r="52" spans="1:8">
      <c r="A52" s="218"/>
      <c r="B52" s="223"/>
      <c r="C52" s="225"/>
      <c r="D52" s="224"/>
      <c r="E52" s="218"/>
      <c r="F52" s="223"/>
      <c r="G52" s="224"/>
    </row>
    <row r="53" spans="1:8">
      <c r="A53" s="218"/>
      <c r="B53" s="223"/>
      <c r="C53" s="225"/>
      <c r="D53" s="224"/>
      <c r="E53" s="218"/>
      <c r="F53" s="223"/>
      <c r="G53" s="224"/>
    </row>
    <row r="54" spans="1:8">
      <c r="A54" s="218"/>
      <c r="B54" s="223" t="s">
        <v>32</v>
      </c>
      <c r="C54" s="225"/>
      <c r="D54" s="224"/>
      <c r="E54" s="218"/>
      <c r="F54" s="223"/>
      <c r="G54" s="224"/>
    </row>
    <row r="55" spans="1:8">
      <c r="A55" s="219"/>
      <c r="B55" s="226"/>
      <c r="C55" s="227"/>
      <c r="D55" s="228"/>
      <c r="E55" s="219"/>
      <c r="F55" s="223"/>
      <c r="G55" s="224"/>
    </row>
    <row r="56" spans="1:8">
      <c r="A56" s="192" t="s">
        <v>35</v>
      </c>
      <c r="B56" s="193"/>
      <c r="C56" s="37" t="s">
        <v>36</v>
      </c>
      <c r="D56" s="38">
        <f>B58+E58</f>
        <v>0</v>
      </c>
      <c r="E56" s="39"/>
      <c r="F56" s="194"/>
      <c r="G56" s="194"/>
    </row>
    <row r="57" spans="1:8">
      <c r="A57" s="199" t="s">
        <v>28</v>
      </c>
      <c r="B57" s="40" t="s">
        <v>37</v>
      </c>
      <c r="C57" s="40" t="s">
        <v>38</v>
      </c>
      <c r="D57" s="202" t="s">
        <v>34</v>
      </c>
      <c r="E57" s="40" t="s">
        <v>37</v>
      </c>
      <c r="F57" s="205" t="s">
        <v>38</v>
      </c>
      <c r="G57" s="206"/>
    </row>
    <row r="58" spans="1:8">
      <c r="A58" s="200"/>
      <c r="B58" s="207"/>
      <c r="C58" s="207"/>
      <c r="D58" s="203"/>
      <c r="E58" s="207"/>
      <c r="F58" s="210"/>
      <c r="G58" s="211"/>
    </row>
    <row r="59" spans="1:8">
      <c r="A59" s="200"/>
      <c r="B59" s="208"/>
      <c r="C59" s="208"/>
      <c r="D59" s="203"/>
      <c r="E59" s="208"/>
      <c r="F59" s="212"/>
      <c r="G59" s="213"/>
    </row>
    <row r="60" spans="1:8">
      <c r="A60" s="201"/>
      <c r="B60" s="209"/>
      <c r="C60" s="209"/>
      <c r="D60" s="204"/>
      <c r="E60" s="209"/>
      <c r="F60" s="214"/>
      <c r="G60" s="215"/>
    </row>
    <row r="61" spans="1:8">
      <c r="A61" s="195" t="s">
        <v>39</v>
      </c>
      <c r="B61" s="195"/>
      <c r="C61" s="195"/>
      <c r="D61" s="195"/>
      <c r="E61" s="195"/>
      <c r="F61" s="195"/>
      <c r="G61" s="195"/>
    </row>
    <row r="62" spans="1:8">
      <c r="A62" s="196"/>
      <c r="B62" s="197"/>
      <c r="C62" s="197"/>
      <c r="D62" s="197"/>
      <c r="E62" s="197"/>
      <c r="F62" s="197"/>
      <c r="G62" s="198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8"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  <mergeCell ref="A16:A22"/>
    <mergeCell ref="E16:G16"/>
    <mergeCell ref="E17:G17"/>
    <mergeCell ref="E18:G18"/>
    <mergeCell ref="E19:G19"/>
    <mergeCell ref="E20:G20"/>
    <mergeCell ref="E21:G21"/>
    <mergeCell ref="E22:G22"/>
    <mergeCell ref="E27:G27"/>
    <mergeCell ref="E28:G28"/>
    <mergeCell ref="E29:G29"/>
    <mergeCell ref="E30:G30"/>
    <mergeCell ref="E31:G31"/>
    <mergeCell ref="B41:C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26:G26"/>
    <mergeCell ref="E38:G38"/>
    <mergeCell ref="B39:C39"/>
    <mergeCell ref="E39:G39"/>
    <mergeCell ref="B40:C40"/>
    <mergeCell ref="E40:G40"/>
    <mergeCell ref="B42:C42"/>
    <mergeCell ref="E42:G42"/>
    <mergeCell ref="B43:C43"/>
    <mergeCell ref="E43:G43"/>
    <mergeCell ref="B44:C44"/>
    <mergeCell ref="E44:G44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F55:G55"/>
    <mergeCell ref="A56:B56"/>
    <mergeCell ref="F56:G56"/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topLeftCell="A37" workbookViewId="0">
      <selection activeCell="B8" sqref="B8:C8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1" customWidth="1"/>
  </cols>
  <sheetData>
    <row r="1" spans="1:9" ht="36" customHeight="1">
      <c r="A1" s="266" t="s">
        <v>0</v>
      </c>
      <c r="B1" s="266"/>
      <c r="C1" s="266"/>
      <c r="D1" s="266"/>
      <c r="E1" s="266"/>
      <c r="F1" s="266"/>
      <c r="G1" s="266"/>
    </row>
    <row r="2" spans="1:9" ht="20.100000000000001" customHeight="1">
      <c r="A2" s="1" t="s">
        <v>1</v>
      </c>
      <c r="B2" s="267" t="s">
        <v>136</v>
      </c>
      <c r="C2" s="268"/>
      <c r="D2" s="2" t="s">
        <v>2</v>
      </c>
      <c r="E2" s="2"/>
      <c r="F2" s="3" t="s">
        <v>3</v>
      </c>
      <c r="G2" s="4"/>
    </row>
    <row r="3" spans="1:9" ht="24" customHeight="1">
      <c r="A3" s="269" t="s">
        <v>4</v>
      </c>
      <c r="B3" s="216"/>
      <c r="C3" s="270"/>
      <c r="D3" s="271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73">
        <v>1003500</v>
      </c>
      <c r="C4" s="274"/>
      <c r="D4" s="272"/>
      <c r="E4" s="7"/>
      <c r="F4" s="8"/>
      <c r="G4" s="9"/>
    </row>
    <row r="5" spans="1:9" ht="23.1" customHeight="1">
      <c r="A5" s="1" t="s">
        <v>10</v>
      </c>
      <c r="B5" s="275">
        <f>B6-B4</f>
        <v>1927400</v>
      </c>
      <c r="C5" s="276"/>
      <c r="D5" s="272"/>
      <c r="E5" s="7"/>
      <c r="F5" s="8"/>
      <c r="G5" s="9"/>
    </row>
    <row r="6" spans="1:9" ht="21.95" customHeight="1">
      <c r="A6" s="1" t="s">
        <v>11</v>
      </c>
      <c r="B6" s="277">
        <v>2930900</v>
      </c>
      <c r="C6" s="278"/>
      <c r="D6" s="272"/>
      <c r="E6" s="7"/>
      <c r="F6" s="8"/>
      <c r="G6" s="9"/>
    </row>
    <row r="7" spans="1:9" ht="20.25" customHeight="1">
      <c r="A7" s="10" t="s">
        <v>12</v>
      </c>
      <c r="B7" s="11">
        <f>B6+'7.8'!B7</f>
        <v>16389100</v>
      </c>
      <c r="C7" s="12">
        <f>B7/B8</f>
        <v>0.32778200000000002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279">
        <v>50000000</v>
      </c>
      <c r="C8" s="280"/>
      <c r="G8" s="17"/>
    </row>
    <row r="9" spans="1:9" ht="27.95" customHeight="1">
      <c r="A9" s="269" t="s">
        <v>14</v>
      </c>
      <c r="B9" s="216"/>
      <c r="C9" s="270"/>
      <c r="D9" s="18"/>
      <c r="E9" s="19"/>
      <c r="F9" s="19"/>
      <c r="G9" s="20"/>
    </row>
    <row r="10" spans="1:9" ht="17.100000000000001" customHeight="1">
      <c r="A10" s="281" t="s">
        <v>15</v>
      </c>
      <c r="B10" s="21" t="s">
        <v>16</v>
      </c>
      <c r="C10" s="21" t="s">
        <v>17</v>
      </c>
      <c r="D10" s="202" t="s">
        <v>18</v>
      </c>
      <c r="E10" s="21" t="s">
        <v>16</v>
      </c>
      <c r="F10" s="21" t="s">
        <v>17</v>
      </c>
      <c r="G10" s="22"/>
    </row>
    <row r="11" spans="1:9" ht="20.100000000000001" customHeight="1">
      <c r="A11" s="282"/>
      <c r="B11" s="23" t="s">
        <v>20</v>
      </c>
      <c r="C11" s="43">
        <v>19</v>
      </c>
      <c r="D11" s="203"/>
      <c r="E11" s="24"/>
      <c r="F11" s="23"/>
      <c r="G11" s="25"/>
    </row>
    <row r="12" spans="1:9" ht="18" customHeight="1">
      <c r="A12" s="282"/>
      <c r="B12" s="23" t="s">
        <v>137</v>
      </c>
      <c r="C12" s="43">
        <v>12</v>
      </c>
      <c r="D12" s="203"/>
      <c r="E12" s="24"/>
      <c r="F12" s="23"/>
      <c r="G12" s="25"/>
    </row>
    <row r="13" spans="1:9" ht="17.100000000000001" customHeight="1">
      <c r="A13" s="283"/>
      <c r="B13" s="23" t="s">
        <v>138</v>
      </c>
      <c r="C13" s="44">
        <v>11</v>
      </c>
      <c r="D13" s="204"/>
      <c r="E13" s="26"/>
      <c r="F13" s="27"/>
      <c r="G13" s="25"/>
    </row>
    <row r="14" spans="1:9" ht="27.95" customHeight="1">
      <c r="A14" s="269" t="s">
        <v>21</v>
      </c>
      <c r="B14" s="216"/>
      <c r="C14" s="216"/>
      <c r="D14" s="216"/>
      <c r="E14" s="216"/>
      <c r="F14" s="216"/>
      <c r="G14" s="270"/>
    </row>
    <row r="15" spans="1:9" ht="18.95" customHeight="1">
      <c r="A15" s="28"/>
      <c r="B15" s="21" t="s">
        <v>22</v>
      </c>
      <c r="C15" s="21" t="s">
        <v>23</v>
      </c>
      <c r="D15" s="21" t="s">
        <v>24</v>
      </c>
      <c r="E15" s="263"/>
      <c r="F15" s="264"/>
      <c r="G15" s="265"/>
    </row>
    <row r="16" spans="1:9" ht="18.95" customHeight="1">
      <c r="A16" s="217" t="s">
        <v>25</v>
      </c>
      <c r="B16" s="29">
        <v>4.1666666666666664E-2</v>
      </c>
      <c r="C16" s="29" t="s">
        <v>139</v>
      </c>
      <c r="D16" s="23">
        <v>5</v>
      </c>
      <c r="E16" s="253" t="s">
        <v>140</v>
      </c>
      <c r="F16" s="254"/>
      <c r="G16" s="255"/>
    </row>
    <row r="17" spans="1:7">
      <c r="A17" s="218"/>
      <c r="B17" s="29">
        <v>8.3333333333333329E-2</v>
      </c>
      <c r="C17" s="23" t="s">
        <v>141</v>
      </c>
      <c r="D17" s="23">
        <v>2</v>
      </c>
      <c r="E17" s="253" t="s">
        <v>142</v>
      </c>
      <c r="F17" s="254"/>
      <c r="G17" s="255"/>
    </row>
    <row r="18" spans="1:7">
      <c r="A18" s="218"/>
      <c r="B18" s="29"/>
      <c r="C18" s="29"/>
      <c r="D18" s="23"/>
      <c r="E18" s="253"/>
      <c r="F18" s="254"/>
      <c r="G18" s="255"/>
    </row>
    <row r="19" spans="1:7">
      <c r="A19" s="218"/>
      <c r="B19" s="29"/>
      <c r="C19" s="23"/>
      <c r="D19" s="23"/>
      <c r="E19" s="253"/>
      <c r="F19" s="254"/>
      <c r="G19" s="255"/>
    </row>
    <row r="20" spans="1:7">
      <c r="A20" s="218"/>
      <c r="B20" s="29"/>
      <c r="C20" s="23"/>
      <c r="D20" s="23"/>
      <c r="E20" s="253"/>
      <c r="F20" s="254"/>
      <c r="G20" s="255"/>
    </row>
    <row r="21" spans="1:7">
      <c r="A21" s="218"/>
      <c r="B21" s="29"/>
      <c r="C21" s="23"/>
      <c r="D21" s="23"/>
      <c r="E21" s="253"/>
      <c r="F21" s="254"/>
      <c r="G21" s="255"/>
    </row>
    <row r="22" spans="1:7" ht="18" thickBot="1">
      <c r="A22" s="259"/>
      <c r="B22" s="30"/>
      <c r="C22" s="31"/>
      <c r="D22" s="31"/>
      <c r="E22" s="260"/>
      <c r="F22" s="261"/>
      <c r="G22" s="262"/>
    </row>
    <row r="23" spans="1:7" ht="18" thickBot="1">
      <c r="A23" s="218" t="s">
        <v>26</v>
      </c>
      <c r="B23" s="30">
        <v>0.22916666666666666</v>
      </c>
      <c r="C23" s="30" t="s">
        <v>143</v>
      </c>
      <c r="D23" s="31">
        <v>5</v>
      </c>
      <c r="E23" s="235" t="s">
        <v>145</v>
      </c>
      <c r="F23" s="236"/>
      <c r="G23" s="237"/>
    </row>
    <row r="24" spans="1:7">
      <c r="A24" s="218"/>
      <c r="B24" s="32">
        <v>0.27083333333333331</v>
      </c>
      <c r="C24" s="23" t="s">
        <v>144</v>
      </c>
      <c r="D24" s="23">
        <v>6</v>
      </c>
      <c r="E24" s="253" t="s">
        <v>145</v>
      </c>
      <c r="F24" s="254"/>
      <c r="G24" s="255"/>
    </row>
    <row r="25" spans="1:7">
      <c r="A25" s="218"/>
      <c r="B25" s="29">
        <v>0.29166666666666669</v>
      </c>
      <c r="C25" s="23" t="s">
        <v>146</v>
      </c>
      <c r="D25" s="23">
        <v>4</v>
      </c>
      <c r="E25" s="253" t="s">
        <v>145</v>
      </c>
      <c r="F25" s="254"/>
      <c r="G25" s="255"/>
    </row>
    <row r="26" spans="1:7">
      <c r="A26" s="218"/>
      <c r="B26" s="29">
        <v>0.29166666666666669</v>
      </c>
      <c r="C26" s="23" t="s">
        <v>147</v>
      </c>
      <c r="D26" s="23">
        <v>4</v>
      </c>
      <c r="E26" s="253"/>
      <c r="F26" s="254"/>
      <c r="G26" s="255"/>
    </row>
    <row r="27" spans="1:7">
      <c r="A27" s="218"/>
      <c r="B27" s="29">
        <v>0.29166666666666669</v>
      </c>
      <c r="C27" s="33" t="s">
        <v>148</v>
      </c>
      <c r="D27" s="23">
        <v>3</v>
      </c>
      <c r="E27" s="253"/>
      <c r="F27" s="254"/>
      <c r="G27" s="255"/>
    </row>
    <row r="28" spans="1:7">
      <c r="A28" s="218"/>
      <c r="B28" s="29">
        <v>0.3125</v>
      </c>
      <c r="C28" s="23" t="s">
        <v>149</v>
      </c>
      <c r="D28" s="23">
        <v>2</v>
      </c>
      <c r="E28" s="253"/>
      <c r="F28" s="254"/>
      <c r="G28" s="255"/>
    </row>
    <row r="29" spans="1:7">
      <c r="A29" s="218"/>
      <c r="B29" s="29">
        <v>0.3125</v>
      </c>
      <c r="C29" s="29" t="s">
        <v>150</v>
      </c>
      <c r="D29" s="23">
        <v>3</v>
      </c>
      <c r="E29" s="235"/>
      <c r="F29" s="236"/>
      <c r="G29" s="237"/>
    </row>
    <row r="30" spans="1:7">
      <c r="A30" s="218"/>
      <c r="B30" s="29"/>
      <c r="C30" s="23"/>
      <c r="D30" s="23"/>
      <c r="E30" s="253"/>
      <c r="F30" s="254"/>
      <c r="G30" s="255"/>
    </row>
    <row r="31" spans="1:7">
      <c r="A31" s="218"/>
      <c r="B31" s="29"/>
      <c r="C31" s="23"/>
      <c r="D31" s="23"/>
      <c r="E31" s="253"/>
      <c r="F31" s="254"/>
      <c r="G31" s="255"/>
    </row>
    <row r="32" spans="1:7">
      <c r="A32" s="218"/>
      <c r="B32" s="29"/>
      <c r="C32" s="23"/>
      <c r="D32" s="23"/>
      <c r="E32" s="253"/>
      <c r="F32" s="254"/>
      <c r="G32" s="255"/>
    </row>
    <row r="33" spans="1:9">
      <c r="A33" s="218"/>
      <c r="B33" s="29"/>
      <c r="C33" s="23"/>
      <c r="D33" s="23"/>
      <c r="E33" s="253"/>
      <c r="F33" s="254"/>
      <c r="G33" s="255"/>
    </row>
    <row r="34" spans="1:9">
      <c r="A34" s="218"/>
      <c r="B34" s="29"/>
      <c r="C34" s="23"/>
      <c r="D34" s="23"/>
      <c r="E34" s="253"/>
      <c r="F34" s="254"/>
      <c r="G34" s="255"/>
    </row>
    <row r="35" spans="1:9">
      <c r="A35" s="218"/>
      <c r="B35" s="29"/>
      <c r="C35" s="23"/>
      <c r="D35" s="23"/>
      <c r="E35" s="253"/>
      <c r="F35" s="254"/>
      <c r="G35" s="255"/>
    </row>
    <row r="36" spans="1:9">
      <c r="A36" s="216" t="s">
        <v>27</v>
      </c>
      <c r="B36" s="216"/>
      <c r="C36" s="216"/>
      <c r="D36" s="216"/>
      <c r="E36" s="216"/>
      <c r="F36" s="216"/>
      <c r="G36" s="216"/>
    </row>
    <row r="37" spans="1:9">
      <c r="A37" s="217" t="s">
        <v>28</v>
      </c>
      <c r="B37" s="220"/>
      <c r="C37" s="222"/>
      <c r="D37" s="217" t="s">
        <v>29</v>
      </c>
      <c r="E37" s="256" t="s">
        <v>30</v>
      </c>
      <c r="F37" s="257"/>
      <c r="G37" s="258"/>
    </row>
    <row r="38" spans="1:9" ht="25.5" customHeight="1">
      <c r="A38" s="218"/>
      <c r="B38" s="223"/>
      <c r="C38" s="224"/>
      <c r="D38" s="218"/>
      <c r="E38" s="244" t="s">
        <v>151</v>
      </c>
      <c r="F38" s="245"/>
      <c r="G38" s="246"/>
    </row>
    <row r="39" spans="1:9" ht="26.25" customHeight="1">
      <c r="A39" s="218"/>
      <c r="B39" s="223"/>
      <c r="C39" s="224"/>
      <c r="D39" s="218"/>
      <c r="E39" s="244" t="s">
        <v>152</v>
      </c>
      <c r="F39" s="245"/>
      <c r="G39" s="246"/>
    </row>
    <row r="40" spans="1:9" ht="18" customHeight="1">
      <c r="A40" s="218"/>
      <c r="B40" s="223"/>
      <c r="C40" s="224"/>
      <c r="D40" s="218"/>
      <c r="E40" s="244" t="s">
        <v>153</v>
      </c>
      <c r="F40" s="245"/>
      <c r="G40" s="246"/>
    </row>
    <row r="41" spans="1:9" ht="17.25" customHeight="1">
      <c r="A41" s="218"/>
      <c r="B41" s="223"/>
      <c r="C41" s="224"/>
      <c r="D41" s="218"/>
    </row>
    <row r="42" spans="1:9" ht="17.25" customHeight="1">
      <c r="A42" s="218"/>
      <c r="B42" s="223"/>
      <c r="C42" s="224"/>
      <c r="D42" s="218"/>
      <c r="E42" s="284"/>
      <c r="F42" s="251"/>
      <c r="G42" s="252"/>
      <c r="I42" s="34"/>
    </row>
    <row r="43" spans="1:9" ht="18" customHeight="1">
      <c r="A43" s="218"/>
      <c r="B43" s="223"/>
      <c r="C43" s="224"/>
      <c r="D43" s="218"/>
      <c r="E43" s="238"/>
      <c r="F43" s="239"/>
      <c r="G43" s="240"/>
    </row>
    <row r="44" spans="1:9" ht="18" customHeight="1">
      <c r="A44" s="218"/>
      <c r="B44" s="223"/>
      <c r="C44" s="224"/>
      <c r="D44" s="218"/>
      <c r="E44" s="241"/>
      <c r="F44" s="242"/>
      <c r="G44" s="243"/>
    </row>
    <row r="45" spans="1:9">
      <c r="A45" s="219"/>
      <c r="B45" s="226"/>
      <c r="C45" s="228"/>
      <c r="D45" s="219"/>
      <c r="E45" s="285"/>
      <c r="F45" s="286"/>
      <c r="G45" s="287"/>
    </row>
    <row r="46" spans="1:9">
      <c r="A46" s="216" t="s">
        <v>31</v>
      </c>
      <c r="B46" s="216"/>
      <c r="C46" s="216"/>
      <c r="D46" s="216"/>
      <c r="E46" s="216"/>
      <c r="F46" s="216"/>
      <c r="G46" s="216"/>
    </row>
    <row r="47" spans="1:9">
      <c r="A47" s="217" t="s">
        <v>28</v>
      </c>
      <c r="B47" s="220" t="s">
        <v>32</v>
      </c>
      <c r="C47" s="222"/>
      <c r="D47" s="217" t="s">
        <v>29</v>
      </c>
      <c r="E47" s="232"/>
      <c r="F47" s="233"/>
      <c r="G47" s="234"/>
    </row>
    <row r="48" spans="1:9">
      <c r="A48" s="219"/>
      <c r="B48" s="226" t="s">
        <v>32</v>
      </c>
      <c r="C48" s="228"/>
      <c r="D48" s="219"/>
      <c r="E48" s="235"/>
      <c r="F48" s="236"/>
      <c r="G48" s="237"/>
    </row>
    <row r="49" spans="1:8">
      <c r="A49" s="216" t="s">
        <v>33</v>
      </c>
      <c r="B49" s="216"/>
      <c r="C49" s="216"/>
      <c r="D49" s="216"/>
      <c r="E49" s="216"/>
      <c r="F49" s="216"/>
      <c r="G49" s="216"/>
    </row>
    <row r="50" spans="1:8">
      <c r="A50" s="217" t="s">
        <v>28</v>
      </c>
      <c r="B50" s="220"/>
      <c r="C50" s="221"/>
      <c r="D50" s="222"/>
      <c r="E50" s="217" t="s">
        <v>34</v>
      </c>
      <c r="F50" s="223"/>
      <c r="G50" s="224"/>
      <c r="H50" s="46"/>
    </row>
    <row r="51" spans="1:8">
      <c r="A51" s="218"/>
      <c r="B51" s="223"/>
      <c r="C51" s="225"/>
      <c r="D51" s="224"/>
      <c r="E51" s="218"/>
      <c r="F51" s="223"/>
      <c r="G51" s="224"/>
      <c r="H51" s="36"/>
    </row>
    <row r="52" spans="1:8">
      <c r="A52" s="218"/>
      <c r="B52" s="223"/>
      <c r="C52" s="225"/>
      <c r="D52" s="224"/>
      <c r="E52" s="218"/>
      <c r="F52" s="223"/>
      <c r="G52" s="224"/>
    </row>
    <row r="53" spans="1:8">
      <c r="A53" s="218"/>
      <c r="B53" s="223"/>
      <c r="C53" s="225"/>
      <c r="D53" s="224"/>
      <c r="E53" s="218"/>
      <c r="F53" s="223"/>
      <c r="G53" s="224"/>
    </row>
    <row r="54" spans="1:8">
      <c r="A54" s="218"/>
      <c r="B54" s="223" t="s">
        <v>32</v>
      </c>
      <c r="C54" s="225"/>
      <c r="D54" s="224"/>
      <c r="E54" s="218"/>
      <c r="F54" s="223"/>
      <c r="G54" s="224"/>
    </row>
    <row r="55" spans="1:8">
      <c r="A55" s="219"/>
      <c r="B55" s="226"/>
      <c r="C55" s="227"/>
      <c r="D55" s="228"/>
      <c r="E55" s="219"/>
      <c r="F55" s="223"/>
      <c r="G55" s="224"/>
    </row>
    <row r="56" spans="1:8">
      <c r="A56" s="192" t="s">
        <v>35</v>
      </c>
      <c r="B56" s="193"/>
      <c r="C56" s="37" t="s">
        <v>36</v>
      </c>
      <c r="D56" s="38">
        <f>B58+E58</f>
        <v>0</v>
      </c>
      <c r="E56" s="39"/>
      <c r="F56" s="194"/>
      <c r="G56" s="194"/>
    </row>
    <row r="57" spans="1:8">
      <c r="A57" s="199" t="s">
        <v>28</v>
      </c>
      <c r="B57" s="40" t="s">
        <v>37</v>
      </c>
      <c r="C57" s="40" t="s">
        <v>38</v>
      </c>
      <c r="D57" s="202" t="s">
        <v>34</v>
      </c>
      <c r="E57" s="40" t="s">
        <v>37</v>
      </c>
      <c r="F57" s="205" t="s">
        <v>38</v>
      </c>
      <c r="G57" s="206"/>
    </row>
    <row r="58" spans="1:8">
      <c r="A58" s="200"/>
      <c r="B58" s="207"/>
      <c r="C58" s="207"/>
      <c r="D58" s="203"/>
      <c r="E58" s="207"/>
      <c r="F58" s="210"/>
      <c r="G58" s="211"/>
    </row>
    <row r="59" spans="1:8">
      <c r="A59" s="200"/>
      <c r="B59" s="208"/>
      <c r="C59" s="208"/>
      <c r="D59" s="203"/>
      <c r="E59" s="208"/>
      <c r="F59" s="212"/>
      <c r="G59" s="213"/>
    </row>
    <row r="60" spans="1:8">
      <c r="A60" s="201"/>
      <c r="B60" s="209"/>
      <c r="C60" s="209"/>
      <c r="D60" s="204"/>
      <c r="E60" s="209"/>
      <c r="F60" s="214"/>
      <c r="G60" s="215"/>
    </row>
    <row r="61" spans="1:8">
      <c r="A61" s="195" t="s">
        <v>39</v>
      </c>
      <c r="B61" s="195"/>
      <c r="C61" s="195"/>
      <c r="D61" s="195"/>
      <c r="E61" s="195"/>
      <c r="F61" s="195"/>
      <c r="G61" s="195"/>
    </row>
    <row r="62" spans="1:8">
      <c r="A62" s="196"/>
      <c r="B62" s="197"/>
      <c r="C62" s="197"/>
      <c r="D62" s="197"/>
      <c r="E62" s="197"/>
      <c r="F62" s="197"/>
      <c r="G62" s="198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8">
    <mergeCell ref="A56:B56"/>
    <mergeCell ref="F56:G56"/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F55:G55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B42:C42"/>
    <mergeCell ref="E42:G42"/>
    <mergeCell ref="B43:C43"/>
    <mergeCell ref="E43:G43"/>
    <mergeCell ref="B44:C44"/>
    <mergeCell ref="E44:G44"/>
    <mergeCell ref="E38:G38"/>
    <mergeCell ref="B39:C39"/>
    <mergeCell ref="E39:G39"/>
    <mergeCell ref="B40:C40"/>
    <mergeCell ref="E40:G40"/>
    <mergeCell ref="B41:C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topLeftCell="A22" workbookViewId="0">
      <selection activeCell="B7" sqref="B7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1" customWidth="1"/>
  </cols>
  <sheetData>
    <row r="1" spans="1:9" ht="36" customHeight="1">
      <c r="A1" s="266" t="s">
        <v>0</v>
      </c>
      <c r="B1" s="266"/>
      <c r="C1" s="266"/>
      <c r="D1" s="266"/>
      <c r="E1" s="266"/>
      <c r="F1" s="266"/>
      <c r="G1" s="266"/>
    </row>
    <row r="2" spans="1:9" ht="20.100000000000001" customHeight="1">
      <c r="A2" s="1" t="s">
        <v>1</v>
      </c>
      <c r="B2" s="267" t="s">
        <v>154</v>
      </c>
      <c r="C2" s="268"/>
      <c r="D2" s="2" t="s">
        <v>2</v>
      </c>
      <c r="E2" s="2"/>
      <c r="F2" s="3" t="s">
        <v>3</v>
      </c>
      <c r="G2" s="4"/>
    </row>
    <row r="3" spans="1:9" ht="24" customHeight="1">
      <c r="A3" s="269" t="s">
        <v>4</v>
      </c>
      <c r="B3" s="216"/>
      <c r="C3" s="270"/>
      <c r="D3" s="271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73">
        <v>317500</v>
      </c>
      <c r="C4" s="274"/>
      <c r="D4" s="272"/>
      <c r="E4" s="7"/>
      <c r="F4" s="8"/>
      <c r="G4" s="9"/>
    </row>
    <row r="5" spans="1:9" ht="23.1" customHeight="1">
      <c r="A5" s="1" t="s">
        <v>10</v>
      </c>
      <c r="B5" s="275">
        <f>B6-B4</f>
        <v>545600</v>
      </c>
      <c r="C5" s="276"/>
      <c r="D5" s="272"/>
      <c r="E5" s="7"/>
      <c r="F5" s="8"/>
      <c r="G5" s="9"/>
    </row>
    <row r="6" spans="1:9" ht="21.95" customHeight="1">
      <c r="A6" s="1" t="s">
        <v>11</v>
      </c>
      <c r="B6" s="277">
        <v>863100</v>
      </c>
      <c r="C6" s="278"/>
      <c r="D6" s="272"/>
      <c r="E6" s="7"/>
      <c r="F6" s="8"/>
      <c r="G6" s="9"/>
    </row>
    <row r="7" spans="1:9" ht="20.25" customHeight="1">
      <c r="A7" s="10" t="s">
        <v>12</v>
      </c>
      <c r="B7" s="11">
        <f>B6+'7.9'!B7</f>
        <v>17252200</v>
      </c>
      <c r="C7" s="12">
        <f>B7/B8</f>
        <v>0.34504400000000002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279">
        <v>50000000</v>
      </c>
      <c r="C8" s="280"/>
      <c r="G8" s="17"/>
    </row>
    <row r="9" spans="1:9" ht="27.95" customHeight="1">
      <c r="A9" s="269" t="s">
        <v>14</v>
      </c>
      <c r="B9" s="216"/>
      <c r="C9" s="270"/>
      <c r="D9" s="18"/>
      <c r="E9" s="19"/>
      <c r="F9" s="19"/>
      <c r="G9" s="20"/>
    </row>
    <row r="10" spans="1:9" ht="17.100000000000001" customHeight="1">
      <c r="A10" s="281" t="s">
        <v>15</v>
      </c>
      <c r="B10" s="21" t="s">
        <v>16</v>
      </c>
      <c r="C10" s="21" t="s">
        <v>17</v>
      </c>
      <c r="D10" s="202" t="s">
        <v>18</v>
      </c>
      <c r="E10" s="21" t="s">
        <v>16</v>
      </c>
      <c r="F10" s="21" t="s">
        <v>17</v>
      </c>
      <c r="G10" s="22"/>
    </row>
    <row r="11" spans="1:9" ht="20.100000000000001" customHeight="1">
      <c r="A11" s="282"/>
      <c r="B11" s="23" t="s">
        <v>20</v>
      </c>
      <c r="C11" s="43">
        <v>19</v>
      </c>
      <c r="D11" s="203"/>
      <c r="E11" s="24"/>
      <c r="F11" s="23"/>
      <c r="G11" s="25"/>
    </row>
    <row r="12" spans="1:9" ht="18" customHeight="1">
      <c r="A12" s="282"/>
      <c r="B12" s="23" t="s">
        <v>137</v>
      </c>
      <c r="C12" s="43">
        <v>12</v>
      </c>
      <c r="D12" s="203"/>
      <c r="E12" s="24"/>
      <c r="F12" s="23"/>
      <c r="G12" s="25"/>
    </row>
    <row r="13" spans="1:9" ht="17.100000000000001" customHeight="1">
      <c r="A13" s="283"/>
      <c r="B13" s="23" t="s">
        <v>138</v>
      </c>
      <c r="C13" s="44">
        <v>11</v>
      </c>
      <c r="D13" s="204"/>
      <c r="E13" s="26"/>
      <c r="F13" s="27"/>
      <c r="G13" s="25"/>
    </row>
    <row r="14" spans="1:9" ht="27.95" customHeight="1">
      <c r="A14" s="269" t="s">
        <v>21</v>
      </c>
      <c r="B14" s="216"/>
      <c r="C14" s="216"/>
      <c r="D14" s="216"/>
      <c r="E14" s="216"/>
      <c r="F14" s="216"/>
      <c r="G14" s="270"/>
    </row>
    <row r="15" spans="1:9" ht="18.95" customHeight="1">
      <c r="A15" s="28"/>
      <c r="B15" s="21" t="s">
        <v>22</v>
      </c>
      <c r="C15" s="21" t="s">
        <v>23</v>
      </c>
      <c r="D15" s="21" t="s">
        <v>24</v>
      </c>
      <c r="E15" s="263" t="s">
        <v>165</v>
      </c>
      <c r="F15" s="264"/>
      <c r="G15" s="265"/>
    </row>
    <row r="16" spans="1:9" ht="18.95" customHeight="1">
      <c r="A16" s="217" t="s">
        <v>25</v>
      </c>
      <c r="B16" s="29">
        <v>0.10416666666666667</v>
      </c>
      <c r="C16" s="29" t="s">
        <v>155</v>
      </c>
      <c r="D16" s="23">
        <v>4</v>
      </c>
      <c r="E16" s="253" t="s">
        <v>157</v>
      </c>
      <c r="F16" s="254"/>
      <c r="G16" s="255"/>
    </row>
    <row r="17" spans="1:7">
      <c r="A17" s="218"/>
      <c r="B17" s="29"/>
      <c r="C17" s="23"/>
      <c r="D17" s="23"/>
      <c r="E17" s="253"/>
      <c r="F17" s="254"/>
      <c r="G17" s="255"/>
    </row>
    <row r="18" spans="1:7">
      <c r="A18" s="218"/>
      <c r="B18" s="29"/>
      <c r="C18" s="29"/>
      <c r="D18" s="23"/>
      <c r="E18" s="253"/>
      <c r="F18" s="254"/>
      <c r="G18" s="255"/>
    </row>
    <row r="19" spans="1:7">
      <c r="A19" s="218"/>
      <c r="B19" s="29"/>
      <c r="C19" s="23"/>
      <c r="D19" s="23"/>
      <c r="E19" s="253"/>
      <c r="F19" s="254"/>
      <c r="G19" s="255"/>
    </row>
    <row r="20" spans="1:7">
      <c r="A20" s="218"/>
      <c r="B20" s="29"/>
      <c r="C20" s="23"/>
      <c r="D20" s="23"/>
      <c r="E20" s="253"/>
      <c r="F20" s="254"/>
      <c r="G20" s="255"/>
    </row>
    <row r="21" spans="1:7">
      <c r="A21" s="218"/>
      <c r="B21" s="29"/>
      <c r="C21" s="23"/>
      <c r="D21" s="23"/>
      <c r="E21" s="253"/>
      <c r="F21" s="254"/>
      <c r="G21" s="255"/>
    </row>
    <row r="22" spans="1:7" ht="18" thickBot="1">
      <c r="A22" s="259"/>
      <c r="B22" s="30"/>
      <c r="C22" s="31"/>
      <c r="D22" s="31"/>
      <c r="E22" s="260"/>
      <c r="F22" s="261"/>
      <c r="G22" s="262"/>
    </row>
    <row r="23" spans="1:7" ht="18" thickBot="1">
      <c r="A23" s="218" t="s">
        <v>26</v>
      </c>
      <c r="B23" s="30">
        <v>0.27083333333333331</v>
      </c>
      <c r="C23" s="30" t="s">
        <v>156</v>
      </c>
      <c r="D23" s="31">
        <v>2</v>
      </c>
      <c r="E23" s="235"/>
      <c r="F23" s="236"/>
      <c r="G23" s="237"/>
    </row>
    <row r="24" spans="1:7">
      <c r="A24" s="218"/>
      <c r="B24" s="32"/>
      <c r="C24" s="23"/>
      <c r="D24" s="23"/>
      <c r="E24" s="253"/>
      <c r="F24" s="254"/>
      <c r="G24" s="255"/>
    </row>
    <row r="25" spans="1:7">
      <c r="A25" s="218"/>
      <c r="B25" s="29"/>
      <c r="C25" s="23"/>
      <c r="D25" s="23"/>
      <c r="E25" s="253"/>
      <c r="F25" s="254"/>
      <c r="G25" s="255"/>
    </row>
    <row r="26" spans="1:7">
      <c r="A26" s="218"/>
      <c r="B26" s="29"/>
      <c r="C26" s="23"/>
      <c r="D26" s="23"/>
      <c r="E26" s="253"/>
      <c r="F26" s="254"/>
      <c r="G26" s="255"/>
    </row>
    <row r="27" spans="1:7">
      <c r="A27" s="218"/>
      <c r="B27" s="29"/>
      <c r="C27" s="33"/>
      <c r="D27" s="23"/>
      <c r="E27" s="253"/>
      <c r="F27" s="254"/>
      <c r="G27" s="255"/>
    </row>
    <row r="28" spans="1:7">
      <c r="A28" s="218"/>
      <c r="B28" s="29"/>
      <c r="C28" s="23"/>
      <c r="D28" s="23"/>
      <c r="E28" s="253"/>
      <c r="F28" s="254"/>
      <c r="G28" s="255"/>
    </row>
    <row r="29" spans="1:7">
      <c r="A29" s="218"/>
      <c r="B29" s="29"/>
      <c r="C29" s="29"/>
      <c r="D29" s="23"/>
      <c r="E29" s="235"/>
      <c r="F29" s="236"/>
      <c r="G29" s="237"/>
    </row>
    <row r="30" spans="1:7">
      <c r="A30" s="218"/>
      <c r="B30" s="29"/>
      <c r="C30" s="23"/>
      <c r="D30" s="23"/>
      <c r="E30" s="253"/>
      <c r="F30" s="254"/>
      <c r="G30" s="255"/>
    </row>
    <row r="31" spans="1:7">
      <c r="A31" s="218"/>
      <c r="B31" s="29"/>
      <c r="C31" s="23"/>
      <c r="D31" s="23"/>
      <c r="E31" s="253"/>
      <c r="F31" s="254"/>
      <c r="G31" s="255"/>
    </row>
    <row r="32" spans="1:7">
      <c r="A32" s="218"/>
      <c r="B32" s="29"/>
      <c r="C32" s="23"/>
      <c r="D32" s="23"/>
      <c r="E32" s="253"/>
      <c r="F32" s="254"/>
      <c r="G32" s="255"/>
    </row>
    <row r="33" spans="1:9">
      <c r="A33" s="218"/>
      <c r="B33" s="29"/>
      <c r="C33" s="23"/>
      <c r="D33" s="23"/>
      <c r="E33" s="253"/>
      <c r="F33" s="254"/>
      <c r="G33" s="255"/>
    </row>
    <row r="34" spans="1:9">
      <c r="A34" s="218"/>
      <c r="B34" s="29"/>
      <c r="C34" s="23"/>
      <c r="D34" s="23"/>
      <c r="E34" s="253"/>
      <c r="F34" s="254"/>
      <c r="G34" s="255"/>
    </row>
    <row r="35" spans="1:9">
      <c r="A35" s="218"/>
      <c r="B35" s="29"/>
      <c r="C35" s="23"/>
      <c r="D35" s="23"/>
      <c r="E35" s="253"/>
      <c r="F35" s="254"/>
      <c r="G35" s="255"/>
    </row>
    <row r="36" spans="1:9">
      <c r="A36" s="216" t="s">
        <v>27</v>
      </c>
      <c r="B36" s="216"/>
      <c r="C36" s="216"/>
      <c r="D36" s="216"/>
      <c r="E36" s="216"/>
      <c r="F36" s="216"/>
      <c r="G36" s="216"/>
    </row>
    <row r="37" spans="1:9">
      <c r="A37" s="217" t="s">
        <v>28</v>
      </c>
      <c r="B37" s="220"/>
      <c r="C37" s="222"/>
      <c r="D37" s="217" t="s">
        <v>29</v>
      </c>
      <c r="E37" s="256" t="s">
        <v>30</v>
      </c>
      <c r="F37" s="257"/>
      <c r="G37" s="258"/>
    </row>
    <row r="38" spans="1:9" ht="25.5" customHeight="1">
      <c r="A38" s="218"/>
      <c r="B38" s="223"/>
      <c r="C38" s="224"/>
      <c r="D38" s="218"/>
      <c r="E38" s="244" t="s">
        <v>158</v>
      </c>
      <c r="F38" s="245"/>
      <c r="G38" s="246"/>
    </row>
    <row r="39" spans="1:9" ht="26.25" customHeight="1">
      <c r="A39" s="218"/>
      <c r="B39" s="223"/>
      <c r="C39" s="224"/>
      <c r="D39" s="218"/>
      <c r="E39" s="244" t="s">
        <v>159</v>
      </c>
      <c r="F39" s="245"/>
      <c r="G39" s="246"/>
    </row>
    <row r="40" spans="1:9" ht="18" customHeight="1">
      <c r="A40" s="218"/>
      <c r="B40" s="223"/>
      <c r="C40" s="224"/>
      <c r="D40" s="218"/>
      <c r="E40" s="244" t="s">
        <v>160</v>
      </c>
      <c r="F40" s="245"/>
      <c r="G40" s="246"/>
    </row>
    <row r="41" spans="1:9" ht="17.25" customHeight="1">
      <c r="A41" s="218"/>
      <c r="B41" s="288"/>
      <c r="C41" s="289"/>
      <c r="D41" s="218"/>
      <c r="G41" s="47"/>
    </row>
    <row r="42" spans="1:9" ht="17.25" customHeight="1">
      <c r="A42" s="218"/>
      <c r="B42" s="288" t="s">
        <v>161</v>
      </c>
      <c r="C42" s="290"/>
      <c r="D42" s="218"/>
      <c r="E42" s="284" t="s">
        <v>162</v>
      </c>
      <c r="F42" s="251"/>
      <c r="G42" s="252"/>
      <c r="I42" s="34"/>
    </row>
    <row r="43" spans="1:9" ht="18" customHeight="1">
      <c r="A43" s="218"/>
      <c r="B43" s="291" t="s">
        <v>164</v>
      </c>
      <c r="C43" s="292"/>
      <c r="D43" s="218"/>
      <c r="E43" s="238" t="s">
        <v>163</v>
      </c>
      <c r="F43" s="239"/>
      <c r="G43" s="240"/>
    </row>
    <row r="44" spans="1:9" ht="18" customHeight="1">
      <c r="A44" s="218"/>
      <c r="B44" s="293"/>
      <c r="C44" s="290"/>
      <c r="D44" s="218"/>
      <c r="E44" s="241"/>
      <c r="F44" s="242"/>
      <c r="G44" s="243"/>
    </row>
    <row r="45" spans="1:9">
      <c r="A45" s="219"/>
      <c r="B45" s="226"/>
      <c r="C45" s="228"/>
      <c r="D45" s="219"/>
      <c r="E45" s="285"/>
      <c r="F45" s="286"/>
      <c r="G45" s="287"/>
    </row>
    <row r="46" spans="1:9">
      <c r="A46" s="216" t="s">
        <v>31</v>
      </c>
      <c r="B46" s="216"/>
      <c r="C46" s="216"/>
      <c r="D46" s="216"/>
      <c r="E46" s="216"/>
      <c r="F46" s="216"/>
      <c r="G46" s="216"/>
    </row>
    <row r="47" spans="1:9">
      <c r="A47" s="217" t="s">
        <v>28</v>
      </c>
      <c r="B47" s="220" t="s">
        <v>32</v>
      </c>
      <c r="C47" s="222"/>
      <c r="D47" s="217" t="s">
        <v>29</v>
      </c>
      <c r="E47" s="232"/>
      <c r="F47" s="233"/>
      <c r="G47" s="234"/>
    </row>
    <row r="48" spans="1:9">
      <c r="A48" s="219"/>
      <c r="B48" s="226" t="s">
        <v>32</v>
      </c>
      <c r="C48" s="228"/>
      <c r="D48" s="219"/>
      <c r="E48" s="235"/>
      <c r="F48" s="236"/>
      <c r="G48" s="237"/>
    </row>
    <row r="49" spans="1:8">
      <c r="A49" s="216" t="s">
        <v>33</v>
      </c>
      <c r="B49" s="216"/>
      <c r="C49" s="216"/>
      <c r="D49" s="216"/>
      <c r="E49" s="216"/>
      <c r="F49" s="216"/>
      <c r="G49" s="216"/>
    </row>
    <row r="50" spans="1:8">
      <c r="A50" s="217" t="s">
        <v>28</v>
      </c>
      <c r="B50" s="220"/>
      <c r="C50" s="221"/>
      <c r="D50" s="222"/>
      <c r="E50" s="217" t="s">
        <v>34</v>
      </c>
      <c r="F50" s="223"/>
      <c r="G50" s="224"/>
      <c r="H50" s="46"/>
    </row>
    <row r="51" spans="1:8">
      <c r="A51" s="218"/>
      <c r="B51" s="223"/>
      <c r="C51" s="225"/>
      <c r="D51" s="224"/>
      <c r="E51" s="218"/>
      <c r="F51" s="223"/>
      <c r="G51" s="224"/>
      <c r="H51" s="36"/>
    </row>
    <row r="52" spans="1:8">
      <c r="A52" s="218"/>
      <c r="B52" s="223"/>
      <c r="C52" s="225"/>
      <c r="D52" s="224"/>
      <c r="E52" s="218"/>
      <c r="F52" s="223"/>
      <c r="G52" s="224"/>
    </row>
    <row r="53" spans="1:8">
      <c r="A53" s="218"/>
      <c r="B53" s="223"/>
      <c r="C53" s="225"/>
      <c r="D53" s="224"/>
      <c r="E53" s="218"/>
      <c r="F53" s="223"/>
      <c r="G53" s="224"/>
    </row>
    <row r="54" spans="1:8">
      <c r="A54" s="218"/>
      <c r="B54" s="223" t="s">
        <v>32</v>
      </c>
      <c r="C54" s="225"/>
      <c r="D54" s="224"/>
      <c r="E54" s="218"/>
      <c r="F54" s="223"/>
      <c r="G54" s="224"/>
    </row>
    <row r="55" spans="1:8">
      <c r="A55" s="219"/>
      <c r="B55" s="226"/>
      <c r="C55" s="227"/>
      <c r="D55" s="228"/>
      <c r="E55" s="219"/>
      <c r="F55" s="223"/>
      <c r="G55" s="224"/>
    </row>
    <row r="56" spans="1:8">
      <c r="A56" s="192" t="s">
        <v>35</v>
      </c>
      <c r="B56" s="193"/>
      <c r="C56" s="37" t="s">
        <v>36</v>
      </c>
      <c r="D56" s="38">
        <f>B58+E58</f>
        <v>0</v>
      </c>
      <c r="E56" s="39"/>
      <c r="F56" s="194"/>
      <c r="G56" s="194"/>
    </row>
    <row r="57" spans="1:8">
      <c r="A57" s="199" t="s">
        <v>28</v>
      </c>
      <c r="B57" s="40" t="s">
        <v>37</v>
      </c>
      <c r="C57" s="40" t="s">
        <v>38</v>
      </c>
      <c r="D57" s="202" t="s">
        <v>34</v>
      </c>
      <c r="E57" s="40" t="s">
        <v>37</v>
      </c>
      <c r="F57" s="205" t="s">
        <v>38</v>
      </c>
      <c r="G57" s="206"/>
    </row>
    <row r="58" spans="1:8">
      <c r="A58" s="200"/>
      <c r="B58" s="207"/>
      <c r="C58" s="207"/>
      <c r="D58" s="203"/>
      <c r="E58" s="207"/>
      <c r="F58" s="210"/>
      <c r="G58" s="211"/>
    </row>
    <row r="59" spans="1:8">
      <c r="A59" s="200"/>
      <c r="B59" s="208"/>
      <c r="C59" s="208"/>
      <c r="D59" s="203"/>
      <c r="E59" s="208"/>
      <c r="F59" s="212"/>
      <c r="G59" s="213"/>
    </row>
    <row r="60" spans="1:8">
      <c r="A60" s="201"/>
      <c r="B60" s="209"/>
      <c r="C60" s="209"/>
      <c r="D60" s="204"/>
      <c r="E60" s="209"/>
      <c r="F60" s="214"/>
      <c r="G60" s="215"/>
    </row>
    <row r="61" spans="1:8">
      <c r="A61" s="195" t="s">
        <v>39</v>
      </c>
      <c r="B61" s="195"/>
      <c r="C61" s="195"/>
      <c r="D61" s="195"/>
      <c r="E61" s="195"/>
      <c r="F61" s="195"/>
      <c r="G61" s="195"/>
    </row>
    <row r="62" spans="1:8">
      <c r="A62" s="196"/>
      <c r="B62" s="197"/>
      <c r="C62" s="197"/>
      <c r="D62" s="197"/>
      <c r="E62" s="197"/>
      <c r="F62" s="197"/>
      <c r="G62" s="198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8">
    <mergeCell ref="A56:B56"/>
    <mergeCell ref="F56:G56"/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F55:G55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B42:C42"/>
    <mergeCell ref="E42:G42"/>
    <mergeCell ref="B43:C43"/>
    <mergeCell ref="E43:G43"/>
    <mergeCell ref="B44:C44"/>
    <mergeCell ref="E44:G44"/>
    <mergeCell ref="E38:G38"/>
    <mergeCell ref="B39:C39"/>
    <mergeCell ref="E39:G39"/>
    <mergeCell ref="B40:C40"/>
    <mergeCell ref="E40:G40"/>
    <mergeCell ref="B41:C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28</vt:i4>
      </vt:variant>
      <vt:variant>
        <vt:lpstr>이름이 지정된 범위</vt:lpstr>
      </vt:variant>
      <vt:variant>
        <vt:i4>13</vt:i4>
      </vt:variant>
    </vt:vector>
  </HeadingPairs>
  <TitlesOfParts>
    <vt:vector size="41" baseType="lpstr">
      <vt:lpstr>7.1</vt:lpstr>
      <vt:lpstr>7.2</vt:lpstr>
      <vt:lpstr>7.3</vt:lpstr>
      <vt:lpstr>7.5</vt:lpstr>
      <vt:lpstr>7.6</vt:lpstr>
      <vt:lpstr>7.7</vt:lpstr>
      <vt:lpstr>7.8</vt:lpstr>
      <vt:lpstr>7.9</vt:lpstr>
      <vt:lpstr>7.10</vt:lpstr>
      <vt:lpstr>7.12</vt:lpstr>
      <vt:lpstr>7.13</vt:lpstr>
      <vt:lpstr>7.14</vt:lpstr>
      <vt:lpstr>7.15</vt:lpstr>
      <vt:lpstr>7.16</vt:lpstr>
      <vt:lpstr>7.17</vt:lpstr>
      <vt:lpstr>7.19</vt:lpstr>
      <vt:lpstr>7.20</vt:lpstr>
      <vt:lpstr>7.21</vt:lpstr>
      <vt:lpstr>7.22</vt:lpstr>
      <vt:lpstr>7.23</vt:lpstr>
      <vt:lpstr>7.24</vt:lpstr>
      <vt:lpstr>7.25</vt:lpstr>
      <vt:lpstr>7.26</vt:lpstr>
      <vt:lpstr>7.27</vt:lpstr>
      <vt:lpstr>7.28</vt:lpstr>
      <vt:lpstr>7.29</vt:lpstr>
      <vt:lpstr>7.30</vt:lpstr>
      <vt:lpstr>7.31</vt:lpstr>
      <vt:lpstr>'7.19'!Print_Area</vt:lpstr>
      <vt:lpstr>'7.20'!Print_Area</vt:lpstr>
      <vt:lpstr>'7.21'!Print_Area</vt:lpstr>
      <vt:lpstr>'7.22'!Print_Area</vt:lpstr>
      <vt:lpstr>'7.23'!Print_Area</vt:lpstr>
      <vt:lpstr>'7.24'!Print_Area</vt:lpstr>
      <vt:lpstr>'7.25'!Print_Area</vt:lpstr>
      <vt:lpstr>'7.26'!Print_Area</vt:lpstr>
      <vt:lpstr>'7.27'!Print_Area</vt:lpstr>
      <vt:lpstr>'7.28'!Print_Area</vt:lpstr>
      <vt:lpstr>'7.29'!Print_Area</vt:lpstr>
      <vt:lpstr>'7.30'!Print_Area</vt:lpstr>
      <vt:lpstr>'7.31'!Print_Area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Splus04</dc:creator>
  <cp:lastModifiedBy>Splus04</cp:lastModifiedBy>
  <cp:lastPrinted>2016-07-24T06:38:51Z</cp:lastPrinted>
  <dcterms:created xsi:type="dcterms:W3CDTF">2016-07-06T07:19:39Z</dcterms:created>
  <dcterms:modified xsi:type="dcterms:W3CDTF">2016-08-05T05:45:52Z</dcterms:modified>
</cp:coreProperties>
</file>