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05" yWindow="-15" windowWidth="28035" windowHeight="12555" activeTab="7"/>
  </bookViews>
  <sheets>
    <sheet name="6.22" sheetId="1" r:id="rId1"/>
    <sheet name="6.23" sheetId="13" r:id="rId2"/>
    <sheet name="6.24" sheetId="15" r:id="rId3"/>
    <sheet name="6.25" sheetId="18" r:id="rId4"/>
    <sheet name="6.26" sheetId="19" r:id="rId5"/>
    <sheet name="6.28" sheetId="21" r:id="rId6"/>
    <sheet name="6.29" sheetId="22" r:id="rId7"/>
    <sheet name="6.30" sheetId="23" r:id="rId8"/>
  </sheets>
  <calcPr calcId="125725"/>
</workbook>
</file>

<file path=xl/calcChain.xml><?xml version="1.0" encoding="utf-8"?>
<calcChain xmlns="http://schemas.openxmlformats.org/spreadsheetml/2006/main">
  <c r="D56" i="23"/>
  <c r="C7"/>
  <c r="B5"/>
  <c r="B7" i="19"/>
  <c r="B7" i="18"/>
  <c r="B7" i="15"/>
  <c r="B7" i="21"/>
  <c r="B7" i="22" s="1"/>
  <c r="C7" s="1"/>
  <c r="D56"/>
  <c r="B5"/>
  <c r="H10" i="21"/>
  <c r="D56"/>
  <c r="B5"/>
  <c r="D56" i="19"/>
  <c r="C7"/>
  <c r="B5"/>
  <c r="D56" i="18"/>
  <c r="C7"/>
  <c r="B5"/>
  <c r="B5" i="15"/>
  <c r="D55"/>
  <c r="C7"/>
  <c r="B7" i="1"/>
  <c r="B7" i="13"/>
  <c r="C7" s="1"/>
  <c r="D56"/>
  <c r="B5"/>
  <c r="B5" i="1"/>
  <c r="C7"/>
  <c r="D56"/>
  <c r="C7" i="21" l="1"/>
</calcChain>
</file>

<file path=xl/sharedStrings.xml><?xml version="1.0" encoding="utf-8"?>
<sst xmlns="http://schemas.openxmlformats.org/spreadsheetml/2006/main" count="521" uniqueCount="145">
  <si>
    <t xml:space="preserve"> (        소셜테이블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</si>
  <si>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</si>
  <si>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</si>
  <si>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</si>
  <si>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</si>
  <si>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</si>
  <si>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</si>
  <si>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</si>
  <si>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</si>
  <si>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</si>
  <si>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</si>
  <si>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</si>
  <si>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</si>
  <si>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</si>
  <si>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</si>
  <si>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</si>
  <si>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</si>
  <si>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</si>
  <si>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</si>
  <si>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>우니아란치니</t>
    <phoneticPr fontId="4" type="noConversion"/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</si>
  <si>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</si>
  <si>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</si>
  <si>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</si>
  <si>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</si>
  <si>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</si>
  <si>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>오후</t>
    <phoneticPr fontId="4" type="noConversion"/>
  </si>
  <si>
    <t xml:space="preserve">  보고 및 특이사항 / 건의사항  </t>
  </si>
  <si>
    <t>kitchen</t>
  </si>
  <si>
    <t>Hall</t>
    <phoneticPr fontId="4" type="noConversion"/>
  </si>
  <si>
    <t xml:space="preserve"> - 오늘영업사항</t>
    <phoneticPr fontId="4" type="noConversion"/>
  </si>
  <si>
    <t xml:space="preserve">  기물파손율 </t>
  </si>
  <si>
    <t xml:space="preserve"> </t>
    <phoneticPr fontId="4" type="noConversion"/>
  </si>
  <si>
    <t>교육사항</t>
    <phoneticPr fontId="4" type="noConversion"/>
  </si>
  <si>
    <t>Hall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</si>
  <si>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</si>
  <si>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</si>
  <si>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</si>
  <si>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</si>
  <si>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</si>
  <si>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2016. 06. 22</t>
    <phoneticPr fontId="4" type="noConversion"/>
  </si>
  <si>
    <t>런치세트</t>
    <phoneticPr fontId="4" type="noConversion"/>
  </si>
  <si>
    <t>beverage</t>
    <phoneticPr fontId="4" type="noConversion"/>
  </si>
  <si>
    <t>처음으로 맞이하는 장마기간이여서 누수와 같은 시설관련 점검을 함께 진행하였습니다.</t>
    <phoneticPr fontId="4" type="noConversion"/>
  </si>
  <si>
    <t>장마시작으로 단체손님 예약취소 1건 등 금일 영업이 저조하여 매장 청결상태를 점검하였습니</t>
    <phoneticPr fontId="4" type="noConversion"/>
  </si>
  <si>
    <t xml:space="preserve"> - 6/28 (화) 샤넬 33人 5층 1인 55,000\ BBQ메뉴 예약 확정</t>
    <phoneticPr fontId="4" type="noConversion"/>
  </si>
  <si>
    <t xml:space="preserve"> - 2016.06 기물조사 시행</t>
    <phoneticPr fontId="4" type="noConversion"/>
  </si>
  <si>
    <t>HARD LIQUR 교육진행 (박민호사원)</t>
    <phoneticPr fontId="4" type="noConversion"/>
  </si>
  <si>
    <t>&gt; 서자연사원, 주형진사원</t>
    <phoneticPr fontId="4" type="noConversion"/>
  </si>
  <si>
    <t>유니폼 재고관리 인수인계 (박민호 사원 -&gt; 서자연 사원)</t>
    <phoneticPr fontId="4" type="noConversion"/>
  </si>
  <si>
    <t>2016. 06. 23</t>
    <phoneticPr fontId="4" type="noConversion"/>
  </si>
  <si>
    <t>* 식기세척기 대청소</t>
    <phoneticPr fontId="4" type="noConversion"/>
  </si>
  <si>
    <t xml:space="preserve"> : 물때제거제 약품 이용 하여 청소 하였습니다.</t>
    <phoneticPr fontId="4" type="noConversion"/>
  </si>
  <si>
    <t>* 28일 33인 바베큐 준비</t>
    <phoneticPr fontId="4" type="noConversion"/>
  </si>
  <si>
    <t xml:space="preserve"> : 바베큐용 고기 발주량 체크 및 고기 손질을 시작하였습니다.</t>
    <phoneticPr fontId="4" type="noConversion"/>
  </si>
  <si>
    <t>* 이덕기 사원 우니 로제 파스타 소스양 조절 재교육</t>
    <phoneticPr fontId="4" type="noConversion"/>
  </si>
  <si>
    <t>* 생크림 원유 부족 사태로 인한 발주량 교육</t>
    <phoneticPr fontId="4" type="noConversion"/>
  </si>
  <si>
    <t>* 28일 바비큐 메뉴 숙지를 위한 미팅 및 교육</t>
    <phoneticPr fontId="4" type="noConversion"/>
  </si>
  <si>
    <t>우니아란치니</t>
    <phoneticPr fontId="4" type="noConversion"/>
  </si>
  <si>
    <t>우니로제누들</t>
    <phoneticPr fontId="4" type="noConversion"/>
  </si>
  <si>
    <t>그릴</t>
    <phoneticPr fontId="4" type="noConversion"/>
  </si>
  <si>
    <t>민설희님 4인</t>
    <phoneticPr fontId="4" type="noConversion"/>
  </si>
  <si>
    <t>김은민님 2인</t>
    <phoneticPr fontId="4" type="noConversion"/>
  </si>
  <si>
    <t>하지혜님 4인</t>
    <phoneticPr fontId="4" type="noConversion"/>
  </si>
  <si>
    <r>
      <t xml:space="preserve"> : </t>
    </r>
    <r>
      <rPr>
        <sz val="10"/>
        <rFont val="나눔고딕OTF"/>
        <family val="3"/>
        <charset val="129"/>
      </rPr>
      <t>BBQ관련 포스터가 제작되어 매장 내외 부착하여 BBQ 예약 홍보를 강화하였습니다.</t>
    </r>
    <phoneticPr fontId="4" type="noConversion"/>
  </si>
  <si>
    <t xml:space="preserve"> - BBQ PARTY 포스터 제작</t>
    <phoneticPr fontId="4" type="noConversion"/>
  </si>
  <si>
    <t xml:space="preserve"> : 5층 플로랄랩 강의가 있었으며, 소셜테이블 유보람 주임이 수강하였습니다.</t>
    <phoneticPr fontId="4" type="noConversion"/>
  </si>
  <si>
    <t xml:space="preserve">  - 원산지표기법 개정</t>
    <phoneticPr fontId="4" type="noConversion"/>
  </si>
  <si>
    <t>* 패키지 재고조사 인수인계 (박민호 사원 -&gt; 서자연 사원)</t>
    <phoneticPr fontId="4" type="noConversion"/>
  </si>
  <si>
    <t xml:space="preserve"> : 원산지표기법이 개정 되어 2층과 5층에 개정안에 맞는 원산지표기 포스터를 부착하였습니다.</t>
    <phoneticPr fontId="4" type="noConversion"/>
  </si>
  <si>
    <t>2016. 06. 24</t>
    <phoneticPr fontId="4" type="noConversion"/>
  </si>
  <si>
    <t>*케이터링 매뉴 자체 시연</t>
    <phoneticPr fontId="4" type="noConversion"/>
  </si>
  <si>
    <t>:다과 케이터링을 위해 미니 샌드위치를 시연하였습니다</t>
    <phoneticPr fontId="4" type="noConversion"/>
  </si>
  <si>
    <t>:바베큐용 고기를 마리내이드를 하였습니다</t>
    <phoneticPr fontId="4" type="noConversion"/>
  </si>
  <si>
    <t>이상현 사원 콜드파트 교육</t>
    <phoneticPr fontId="4" type="noConversion"/>
  </si>
  <si>
    <t>조민영 사원 마감 청소 및 정리 재교육</t>
    <phoneticPr fontId="4" type="noConversion"/>
  </si>
  <si>
    <t>그릴드치킨</t>
    <phoneticPr fontId="4" type="noConversion"/>
  </si>
  <si>
    <t>오누리님</t>
    <phoneticPr fontId="4" type="noConversion"/>
  </si>
  <si>
    <t>벤츠코리아</t>
    <phoneticPr fontId="4" type="noConversion"/>
  </si>
  <si>
    <t>2:00 ~ 6:00 5층 미팅 후 2층에서 식사진행.</t>
    <phoneticPr fontId="4" type="noConversion"/>
  </si>
  <si>
    <t>이승재님</t>
    <phoneticPr fontId="4" type="noConversion"/>
  </si>
  <si>
    <t>김민지님</t>
    <phoneticPr fontId="4" type="noConversion"/>
  </si>
  <si>
    <t>*벤츠코리아 5층 미팅진행</t>
    <phoneticPr fontId="4" type="noConversion"/>
  </si>
  <si>
    <t xml:space="preserve"> : 5층 및 4층 등 대관이 가능한 공간 노출을 통한 단체예약 증진을 노력하였습니다.</t>
    <phoneticPr fontId="4" type="noConversion"/>
  </si>
  <si>
    <t>*맥주기기 점검 및 청소</t>
    <phoneticPr fontId="4" type="noConversion"/>
  </si>
  <si>
    <t xml:space="preserve"> : 맥주냉장고를 분해하여 응축기 청소를 시행하였습니다.</t>
    <phoneticPr fontId="4" type="noConversion"/>
  </si>
  <si>
    <t>beverage 발주 및 재고 관련 교육 (박민호 사원 -&gt; 주형진 사원)</t>
    <phoneticPr fontId="4" type="noConversion"/>
  </si>
  <si>
    <t>그릴드 치킨</t>
    <phoneticPr fontId="4" type="noConversion"/>
  </si>
  <si>
    <t>민지영님</t>
    <phoneticPr fontId="4" type="noConversion"/>
  </si>
  <si>
    <t>3인</t>
    <phoneticPr fontId="4" type="noConversion"/>
  </si>
  <si>
    <t>정유미님</t>
    <phoneticPr fontId="4" type="noConversion"/>
  </si>
  <si>
    <t>2인</t>
    <phoneticPr fontId="4" type="noConversion"/>
  </si>
  <si>
    <t>공지영님</t>
    <phoneticPr fontId="4" type="noConversion"/>
  </si>
  <si>
    <t>권세리님</t>
    <phoneticPr fontId="4" type="noConversion"/>
  </si>
  <si>
    <t>*beverage 35% 달성</t>
    <phoneticPr fontId="4" type="noConversion"/>
  </si>
  <si>
    <t xml:space="preserve"> : 여름이 다가옴에 따라서 화이트 와인과 같은 콜드음료가 많이 판매되었습니다. </t>
    <phoneticPr fontId="4" type="noConversion"/>
  </si>
  <si>
    <t>따라서 객단가 상승에 긍정적인 영향을 끼쳤습니다.</t>
    <phoneticPr fontId="4" type="noConversion"/>
  </si>
  <si>
    <t>*장마의 지연</t>
    <phoneticPr fontId="4" type="noConversion"/>
  </si>
  <si>
    <t xml:space="preserve"> : 장마예보였으나 날씨가 맑아, 일반 워킹손님이 많아 예약이 적음에도 불구하고 원할한 저녁영업을 할 수 있었습니다.</t>
    <phoneticPr fontId="4" type="noConversion"/>
  </si>
  <si>
    <t>수박쥬스 레시피 및 재고량관련 재교육 실시</t>
    <phoneticPr fontId="4" type="noConversion"/>
  </si>
  <si>
    <t xml:space="preserve">  전도금 사용내역</t>
    <phoneticPr fontId="5" type="noConversion"/>
  </si>
  <si>
    <t xml:space="preserve"> </t>
    <phoneticPr fontId="4" type="noConversion"/>
  </si>
  <si>
    <t>조민영 사원 마감 청소 및 정리 재교육</t>
    <phoneticPr fontId="4" type="noConversion"/>
  </si>
  <si>
    <t>Hall</t>
    <phoneticPr fontId="4" type="noConversion"/>
  </si>
  <si>
    <t>오전</t>
    <phoneticPr fontId="4" type="noConversion"/>
  </si>
  <si>
    <t xml:space="preserve">  예약상황 </t>
    <phoneticPr fontId="4" type="noConversion"/>
  </si>
  <si>
    <t>판매수량</t>
    <phoneticPr fontId="5" type="noConversion"/>
  </si>
  <si>
    <t>누적매출</t>
    <phoneticPr fontId="4" type="noConversion"/>
  </si>
  <si>
    <t>2016. 06. 28</t>
    <phoneticPr fontId="4" type="noConversion"/>
  </si>
  <si>
    <t>2016. 06. 26</t>
    <phoneticPr fontId="4" type="noConversion"/>
  </si>
  <si>
    <t>우니로제누들</t>
    <phoneticPr fontId="4" type="noConversion"/>
  </si>
  <si>
    <t xml:space="preserve"> : 런치 영업시 워크인 손님의 방문이 많았으며, 디너영업이 저조하여 직원들의 신메뉴 점검을 진행</t>
    <phoneticPr fontId="4" type="noConversion"/>
  </si>
  <si>
    <t xml:space="preserve">   하였습니다. </t>
    <phoneticPr fontId="4" type="noConversion"/>
  </si>
  <si>
    <t xml:space="preserve"> - 6월 28일 샤넬 바비큐 33인 셋팅을 완료하였습니다.</t>
    <phoneticPr fontId="4" type="noConversion"/>
  </si>
  <si>
    <t>여름 음료신메뉴 레시피 및 플레이팅 체크  (박민호사원)</t>
    <phoneticPr fontId="4" type="noConversion"/>
  </si>
  <si>
    <t xml:space="preserve">BBQ </t>
    <phoneticPr fontId="4" type="noConversion"/>
  </si>
  <si>
    <t>우니로제</t>
    <phoneticPr fontId="4" type="noConversion"/>
  </si>
  <si>
    <t>샤넬 송별회</t>
    <phoneticPr fontId="4" type="noConversion"/>
  </si>
  <si>
    <t xml:space="preserve"> : 디너 샤넬 바비큐 33인 예약으로 총 2,394,000원의 매출을달성하였으며, 재방문손님의 예약으로</t>
    <phoneticPr fontId="4" type="noConversion"/>
  </si>
  <si>
    <t xml:space="preserve">코르크차지 150,000원으로 통일 및 테이블 꽃장식을 서비스로 제공해드렸습니다. </t>
    <phoneticPr fontId="4" type="noConversion"/>
  </si>
  <si>
    <t xml:space="preserve"> </t>
    <phoneticPr fontId="4" type="noConversion"/>
  </si>
  <si>
    <t xml:space="preserve">: 이윤지님 11인 단품 이용 </t>
    <phoneticPr fontId="4" type="noConversion"/>
  </si>
  <si>
    <t xml:space="preserve"> - 내일예약사항</t>
    <phoneticPr fontId="4" type="noConversion"/>
  </si>
  <si>
    <t>깻잎누들, 라자냐</t>
    <phoneticPr fontId="4" type="noConversion"/>
  </si>
  <si>
    <t>이윤지님</t>
    <phoneticPr fontId="4" type="noConversion"/>
  </si>
  <si>
    <t>그릴드페퍼</t>
    <phoneticPr fontId="4" type="noConversion"/>
  </si>
  <si>
    <t>베버리지</t>
    <phoneticPr fontId="4" type="noConversion"/>
  </si>
  <si>
    <t>2016. 06. 25</t>
    <phoneticPr fontId="4" type="noConversion"/>
  </si>
  <si>
    <t>주형진사원 포스마감교육 진행 (유보람주임)</t>
    <phoneticPr fontId="4" type="noConversion"/>
  </si>
  <si>
    <t xml:space="preserve"> : 런치예약이 저조하여, 디저트샤벳 서비스 이벤트를 진행하여 총 39만원의 매출을 확보하였습니다.</t>
    <phoneticPr fontId="4" type="noConversion"/>
  </si>
  <si>
    <t xml:space="preserve"> 또한 디너에 이용하신 이윤지님은 임산부를 포함한 회사내 여성모임이었는데, 모든손님이 수박쥬스칵테일과 </t>
    <phoneticPr fontId="4" type="noConversion"/>
  </si>
  <si>
    <t xml:space="preserve">   레몬에이드를 총 12잔을 주문하셨습니다. 베지터블과 건강한 메뉴가 있는 구성과 맛에 만족하셨습니다.</t>
    <phoneticPr fontId="4" type="noConversion"/>
  </si>
  <si>
    <t>: - 진목회 7인 12:00</t>
    <phoneticPr fontId="4" type="noConversion"/>
  </si>
  <si>
    <t xml:space="preserve">  - 김미영님 4인 12:00</t>
    <phoneticPr fontId="4" type="noConversion"/>
  </si>
  <si>
    <t xml:space="preserve"> - 유보람주임 영업효율분석미팅 참석</t>
    <phoneticPr fontId="4" type="noConversion"/>
  </si>
  <si>
    <t>우니 아란치니</t>
    <phoneticPr fontId="4" type="noConversion"/>
  </si>
  <si>
    <t>우니 로제</t>
    <phoneticPr fontId="4" type="noConversion"/>
  </si>
  <si>
    <t>홍혜옥님 (종묵회)</t>
    <phoneticPr fontId="4" type="noConversion"/>
  </si>
  <si>
    <t>홍혜옥님 모임, 3번째 각기 다른 모임으로 방문</t>
    <phoneticPr fontId="4" type="noConversion"/>
  </si>
  <si>
    <t>김정민님</t>
    <phoneticPr fontId="4" type="noConversion"/>
  </si>
  <si>
    <t>조강은님</t>
    <phoneticPr fontId="4" type="noConversion"/>
  </si>
  <si>
    <t xml:space="preserve">   : 예약손님은 적은 편이었으나 워킹손님의 방문이 많았습니다.</t>
    <phoneticPr fontId="4" type="noConversion"/>
  </si>
  <si>
    <t>: 디너 영업시 맥주판매가 34잔으로 많아 낮은 가격에도 불구하고 음료를 30% 달성하였습니다.</t>
    <phoneticPr fontId="4" type="noConversion"/>
  </si>
  <si>
    <t xml:space="preserve">   : 하드리쿼의 판매로 인하여 매출향상과 늦은 저녁손님 모객에 도움이 될 것으로 예상됩니다. </t>
    <phoneticPr fontId="4" type="noConversion"/>
  </si>
  <si>
    <t xml:space="preserve">  : 피오나베 PR업체와 동행하게 될 유명블로거 'The fat girl'님의 방문 예정입니다.</t>
    <phoneticPr fontId="4" type="noConversion"/>
  </si>
  <si>
    <t>2016. 06. 30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</si>
</sst>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21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sz val="10"/>
      <color theme="1"/>
      <name val="나눔고딕OTF"/>
      <family val="3"/>
      <charset val="129"/>
    </font>
    <font>
      <b/>
      <sz val="10"/>
      <color theme="1"/>
      <name val="나눔고딕OTF"/>
      <charset val="129"/>
    </font>
    <font>
      <b/>
      <sz val="10"/>
      <name val="나눔고딕OTF"/>
      <charset val="129"/>
    </font>
    <font>
      <b/>
      <sz val="10"/>
      <name val="나눔고딕OTF"/>
      <family val="3"/>
      <charset val="129"/>
    </font>
    <font>
      <sz val="10"/>
      <name val="나눔고딕OTF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sz val="12"/>
      <color theme="1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9" fontId="6" fillId="3" borderId="2" xfId="2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11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1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20" fontId="14" fillId="0" borderId="8" xfId="0" applyNumberFormat="1" applyFont="1" applyBorder="1" applyAlignment="1">
      <alignment horizontal="left" vertical="center" wrapText="1"/>
    </xf>
    <xf numFmtId="20" fontId="15" fillId="0" borderId="0" xfId="0" applyNumberFormat="1" applyFont="1" applyBorder="1" applyAlignment="1">
      <alignment horizontal="left" vertical="center" wrapText="1"/>
    </xf>
    <xf numFmtId="20" fontId="15" fillId="0" borderId="19" xfId="0" applyNumberFormat="1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20" fontId="12" fillId="0" borderId="8" xfId="0" applyNumberFormat="1" applyFont="1" applyBorder="1" applyAlignment="1">
      <alignment horizontal="left" vertical="center" wrapText="1"/>
    </xf>
    <xf numFmtId="20" fontId="12" fillId="0" borderId="0" xfId="0" applyNumberFormat="1" applyFont="1" applyBorder="1" applyAlignment="1">
      <alignment horizontal="left" vertical="center" wrapText="1"/>
    </xf>
    <xf numFmtId="20" fontId="12" fillId="0" borderId="19" xfId="0" applyNumberFormat="1" applyFont="1" applyBorder="1" applyAlignment="1">
      <alignment horizontal="left" vertical="center" wrapText="1"/>
    </xf>
    <xf numFmtId="20" fontId="13" fillId="0" borderId="8" xfId="0" applyNumberFormat="1" applyFont="1" applyBorder="1" applyAlignment="1">
      <alignment horizontal="left" vertical="center" wrapText="1"/>
    </xf>
    <xf numFmtId="20" fontId="13" fillId="0" borderId="0" xfId="0" applyNumberFormat="1" applyFont="1" applyBorder="1" applyAlignment="1">
      <alignment horizontal="left" vertical="center" wrapText="1"/>
    </xf>
    <xf numFmtId="20" fontId="13" fillId="0" borderId="19" xfId="0" applyNumberFormat="1" applyFont="1" applyBorder="1" applyAlignment="1">
      <alignment horizontal="left" vertical="center" wrapText="1"/>
    </xf>
    <xf numFmtId="20" fontId="15" fillId="0" borderId="8" xfId="0" applyNumberFormat="1" applyFont="1" applyBorder="1" applyAlignment="1">
      <alignment horizontal="left" vertical="center" wrapText="1"/>
    </xf>
    <xf numFmtId="20" fontId="16" fillId="0" borderId="8" xfId="0" applyNumberFormat="1" applyFont="1" applyBorder="1" applyAlignment="1">
      <alignment horizontal="left" vertical="center" wrapText="1" indent="1"/>
    </xf>
    <xf numFmtId="20" fontId="16" fillId="0" borderId="0" xfId="0" applyNumberFormat="1" applyFont="1" applyBorder="1" applyAlignment="1">
      <alignment horizontal="left" vertical="center" wrapText="1" indent="1"/>
    </xf>
    <xf numFmtId="20" fontId="16" fillId="0" borderId="19" xfId="0" applyNumberFormat="1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6" fillId="0" borderId="8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6" fillId="0" borderId="17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20" fontId="16" fillId="0" borderId="8" xfId="0" applyNumberFormat="1" applyFont="1" applyBorder="1" applyAlignment="1">
      <alignment horizontal="left" vertical="center" wrapText="1"/>
    </xf>
    <xf numFmtId="20" fontId="16" fillId="0" borderId="0" xfId="0" applyNumberFormat="1" applyFont="1" applyBorder="1" applyAlignment="1">
      <alignment horizontal="left" vertical="center" wrapText="1"/>
    </xf>
    <xf numFmtId="20" fontId="16" fillId="0" borderId="19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20" fontId="12" fillId="0" borderId="8" xfId="0" applyNumberFormat="1" applyFont="1" applyBorder="1" applyAlignment="1">
      <alignment horizontal="center" vertical="center" wrapText="1"/>
    </xf>
    <xf numFmtId="20" fontId="12" fillId="0" borderId="0" xfId="0" applyNumberFormat="1" applyFont="1" applyBorder="1" applyAlignment="1">
      <alignment horizontal="center" vertical="center" wrapText="1"/>
    </xf>
    <xf numFmtId="20" fontId="12" fillId="0" borderId="1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20" fontId="16" fillId="0" borderId="15" xfId="0" applyNumberFormat="1" applyFont="1" applyBorder="1" applyAlignment="1">
      <alignment horizontal="center" vertical="center" wrapText="1"/>
    </xf>
    <xf numFmtId="20" fontId="16" fillId="0" borderId="1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/>
    </xf>
    <xf numFmtId="20" fontId="12" fillId="0" borderId="8" xfId="0" applyNumberFormat="1" applyFont="1" applyBorder="1" applyAlignment="1">
      <alignment horizontal="left" vertical="center" wrapText="1" indent="1"/>
    </xf>
    <xf numFmtId="20" fontId="12" fillId="0" borderId="0" xfId="0" applyNumberFormat="1" applyFont="1" applyBorder="1" applyAlignment="1">
      <alignment horizontal="left" vertical="center" wrapText="1" indent="1"/>
    </xf>
    <xf numFmtId="20" fontId="12" fillId="0" borderId="19" xfId="0" applyNumberFormat="1" applyFont="1" applyBorder="1" applyAlignment="1">
      <alignment horizontal="left" vertical="center" wrapText="1" indent="1"/>
    </xf>
    <xf numFmtId="0" fontId="20" fillId="0" borderId="8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19" xfId="0" applyNumberFormat="1" applyFont="1" applyBorder="1" applyAlignment="1">
      <alignment horizontal="left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28" workbookViewId="0">
      <selection activeCell="B23" sqref="B2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39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245000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343500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588500</v>
      </c>
      <c r="C6" s="64"/>
      <c r="D6" s="58"/>
      <c r="E6" s="7"/>
      <c r="F6" s="8"/>
      <c r="G6" s="9"/>
    </row>
    <row r="7" spans="1:9" ht="20.25" customHeight="1">
      <c r="A7" s="10" t="s">
        <v>12</v>
      </c>
      <c r="B7" s="11">
        <f>B6+31170600</f>
        <v>31759100</v>
      </c>
      <c r="C7" s="12">
        <f>B7/B8</f>
        <v>0.63518200000000002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17</v>
      </c>
      <c r="D10" s="70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8"/>
      <c r="B11" s="23" t="s">
        <v>40</v>
      </c>
      <c r="C11" s="23">
        <v>3</v>
      </c>
      <c r="D11" s="71"/>
      <c r="E11" s="24"/>
      <c r="F11" s="23"/>
      <c r="G11" s="25"/>
    </row>
    <row r="12" spans="1:9" ht="18" customHeight="1">
      <c r="A12" s="68"/>
      <c r="B12" s="23" t="s">
        <v>19</v>
      </c>
      <c r="C12" s="23">
        <v>3</v>
      </c>
      <c r="D12" s="71"/>
      <c r="E12" s="24"/>
      <c r="F12" s="23"/>
      <c r="G12" s="25"/>
    </row>
    <row r="13" spans="1:9" ht="17.100000000000001" customHeight="1">
      <c r="A13" s="69"/>
      <c r="B13" s="23" t="s">
        <v>41</v>
      </c>
      <c r="C13" s="42">
        <v>0.3</v>
      </c>
      <c r="D13" s="72"/>
      <c r="E13" s="26"/>
      <c r="F13" s="27"/>
      <c r="G13" s="25"/>
    </row>
    <row r="14" spans="1:9" ht="27.95" customHeight="1">
      <c r="A14" s="54" t="s">
        <v>20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24</v>
      </c>
      <c r="B16" s="29"/>
      <c r="C16" s="29"/>
      <c r="D16" s="23"/>
      <c r="E16" s="73"/>
      <c r="F16" s="74"/>
      <c r="G16" s="75"/>
    </row>
    <row r="17" spans="1:7">
      <c r="A17" s="77"/>
      <c r="B17" s="29"/>
      <c r="C17" s="23"/>
      <c r="D17" s="23"/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0"/>
      <c r="C23" s="31"/>
      <c r="D23" s="31"/>
      <c r="E23" s="82"/>
      <c r="F23" s="83"/>
      <c r="G23" s="84"/>
    </row>
    <row r="24" spans="1:7">
      <c r="A24" s="77"/>
      <c r="B24" s="32"/>
      <c r="C24" s="23"/>
      <c r="D24" s="23"/>
      <c r="E24" s="73"/>
      <c r="F24" s="74"/>
      <c r="G24" s="75"/>
    </row>
    <row r="25" spans="1:7">
      <c r="A25" s="77"/>
      <c r="B25" s="29"/>
      <c r="C25" s="23"/>
      <c r="D25" s="23"/>
      <c r="E25" s="73"/>
      <c r="F25" s="74"/>
      <c r="G25" s="75"/>
    </row>
    <row r="26" spans="1:7">
      <c r="A26" s="77"/>
      <c r="B26" s="29"/>
      <c r="C26" s="23"/>
      <c r="D26" s="23"/>
      <c r="E26" s="73"/>
      <c r="F26" s="74"/>
      <c r="G26" s="75"/>
    </row>
    <row r="27" spans="1:7">
      <c r="A27" s="77"/>
      <c r="B27" s="29"/>
      <c r="C27" s="33"/>
      <c r="D27" s="23"/>
      <c r="E27" s="73"/>
      <c r="F27" s="74"/>
      <c r="G27" s="75"/>
    </row>
    <row r="28" spans="1:7">
      <c r="A28" s="77"/>
      <c r="B28" s="29"/>
      <c r="C28" s="23"/>
      <c r="D28" s="23"/>
      <c r="E28" s="73"/>
      <c r="F28" s="74"/>
      <c r="G28" s="75"/>
    </row>
    <row r="29" spans="1:7">
      <c r="A29" s="77"/>
      <c r="B29" s="29"/>
      <c r="C29" s="29"/>
      <c r="D29" s="23"/>
      <c r="E29" s="82"/>
      <c r="F29" s="83"/>
      <c r="G29" s="84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9">
      <c r="A33" s="77"/>
      <c r="B33" s="29"/>
      <c r="C33" s="23"/>
      <c r="D33" s="23"/>
      <c r="E33" s="73"/>
      <c r="F33" s="74"/>
      <c r="G33" s="75"/>
    </row>
    <row r="34" spans="1:9">
      <c r="A34" s="77"/>
      <c r="B34" s="29"/>
      <c r="C34" s="23"/>
      <c r="D34" s="23"/>
      <c r="E34" s="73"/>
      <c r="F34" s="74"/>
      <c r="G34" s="75"/>
    </row>
    <row r="35" spans="1:9">
      <c r="A35" s="77"/>
      <c r="B35" s="29"/>
      <c r="C35" s="23"/>
      <c r="D35" s="23"/>
      <c r="E35" s="73"/>
      <c r="F35" s="74"/>
      <c r="G35" s="75"/>
    </row>
    <row r="36" spans="1:9">
      <c r="A36" s="55" t="s">
        <v>26</v>
      </c>
      <c r="B36" s="55"/>
      <c r="C36" s="55"/>
      <c r="D36" s="55"/>
      <c r="E36" s="55"/>
      <c r="F36" s="55"/>
      <c r="G36" s="55"/>
    </row>
    <row r="37" spans="1:9">
      <c r="A37" s="76" t="s">
        <v>27</v>
      </c>
      <c r="B37" s="91"/>
      <c r="C37" s="92"/>
      <c r="D37" s="76" t="s">
        <v>28</v>
      </c>
      <c r="E37" s="93" t="s">
        <v>29</v>
      </c>
      <c r="F37" s="94"/>
      <c r="G37" s="95"/>
    </row>
    <row r="38" spans="1:9" ht="17.25" customHeight="1">
      <c r="A38" s="77"/>
      <c r="B38" s="85"/>
      <c r="C38" s="86"/>
      <c r="D38" s="77"/>
      <c r="E38" s="96" t="s">
        <v>43</v>
      </c>
      <c r="F38" s="97"/>
      <c r="G38" s="98"/>
    </row>
    <row r="39" spans="1:9" ht="18" customHeight="1">
      <c r="A39" s="77"/>
      <c r="B39" s="85"/>
      <c r="C39" s="86"/>
      <c r="D39" s="77"/>
      <c r="E39" s="96" t="s">
        <v>42</v>
      </c>
      <c r="F39" s="97"/>
      <c r="G39" s="98"/>
    </row>
    <row r="40" spans="1:9" ht="18" customHeight="1">
      <c r="A40" s="77"/>
      <c r="B40" s="85"/>
      <c r="C40" s="86"/>
      <c r="D40" s="77"/>
      <c r="E40" s="99"/>
      <c r="F40" s="100"/>
      <c r="G40" s="101"/>
    </row>
    <row r="41" spans="1:9" ht="17.25" customHeight="1">
      <c r="A41" s="77"/>
      <c r="B41" s="85"/>
      <c r="C41" s="86"/>
      <c r="D41" s="77"/>
      <c r="E41" s="87" t="s">
        <v>44</v>
      </c>
      <c r="F41" s="88"/>
      <c r="G41" s="89"/>
    </row>
    <row r="42" spans="1:9" ht="17.25" customHeight="1">
      <c r="A42" s="77"/>
      <c r="B42" s="85"/>
      <c r="C42" s="86"/>
      <c r="D42" s="77"/>
      <c r="E42" s="102" t="s">
        <v>45</v>
      </c>
      <c r="F42" s="88"/>
      <c r="G42" s="89"/>
      <c r="I42" s="34"/>
    </row>
    <row r="43" spans="1:9" ht="18" customHeight="1">
      <c r="A43" s="77"/>
      <c r="B43" s="85"/>
      <c r="C43" s="86"/>
      <c r="D43" s="77"/>
      <c r="E43" s="103"/>
      <c r="F43" s="104"/>
      <c r="G43" s="105"/>
    </row>
    <row r="44" spans="1:9" ht="18" customHeight="1">
      <c r="A44" s="77"/>
      <c r="B44" s="85"/>
      <c r="C44" s="86"/>
      <c r="D44" s="77"/>
      <c r="E44" s="103"/>
      <c r="F44" s="104"/>
      <c r="G44" s="105"/>
    </row>
    <row r="45" spans="1:9">
      <c r="A45" s="90"/>
      <c r="B45" s="106"/>
      <c r="C45" s="107"/>
      <c r="D45" s="90"/>
      <c r="E45" s="108"/>
      <c r="F45" s="109"/>
      <c r="G45" s="110"/>
    </row>
    <row r="46" spans="1:9">
      <c r="A46" s="55" t="s">
        <v>30</v>
      </c>
      <c r="B46" s="55"/>
      <c r="C46" s="55"/>
      <c r="D46" s="55"/>
      <c r="E46" s="55"/>
      <c r="F46" s="55"/>
      <c r="G46" s="55"/>
    </row>
    <row r="47" spans="1:9">
      <c r="A47" s="76" t="s">
        <v>27</v>
      </c>
      <c r="B47" s="91" t="s">
        <v>31</v>
      </c>
      <c r="C47" s="92"/>
      <c r="D47" s="76" t="s">
        <v>28</v>
      </c>
      <c r="E47" s="111"/>
      <c r="F47" s="112"/>
      <c r="G47" s="113"/>
    </row>
    <row r="48" spans="1:9">
      <c r="A48" s="90"/>
      <c r="B48" s="106" t="s">
        <v>31</v>
      </c>
      <c r="C48" s="107"/>
      <c r="D48" s="90"/>
      <c r="E48" s="82"/>
      <c r="F48" s="83"/>
      <c r="G48" s="84"/>
    </row>
    <row r="49" spans="1:8">
      <c r="A49" s="55" t="s">
        <v>32</v>
      </c>
      <c r="B49" s="55"/>
      <c r="C49" s="55"/>
      <c r="D49" s="55"/>
      <c r="E49" s="55"/>
      <c r="F49" s="55"/>
      <c r="G49" s="55"/>
    </row>
    <row r="50" spans="1:8">
      <c r="A50" s="76" t="s">
        <v>27</v>
      </c>
      <c r="B50" s="91"/>
      <c r="C50" s="114"/>
      <c r="D50" s="92"/>
      <c r="E50" s="76" t="s">
        <v>33</v>
      </c>
      <c r="F50" s="85" t="s">
        <v>46</v>
      </c>
      <c r="G50" s="86"/>
      <c r="H50" s="35"/>
    </row>
    <row r="51" spans="1:8">
      <c r="A51" s="77"/>
      <c r="B51" s="85"/>
      <c r="C51" s="115"/>
      <c r="D51" s="86"/>
      <c r="E51" s="77"/>
      <c r="F51" s="85" t="s">
        <v>47</v>
      </c>
      <c r="G51" s="86"/>
      <c r="H51" s="36"/>
    </row>
    <row r="52" spans="1:8">
      <c r="A52" s="77"/>
      <c r="B52" s="85"/>
      <c r="C52" s="115"/>
      <c r="D52" s="86"/>
      <c r="E52" s="77"/>
      <c r="F52" s="85"/>
      <c r="G52" s="86"/>
    </row>
    <row r="53" spans="1:8">
      <c r="A53" s="77"/>
      <c r="B53" s="85"/>
      <c r="C53" s="115"/>
      <c r="D53" s="86"/>
      <c r="E53" s="77"/>
      <c r="F53" s="85" t="s">
        <v>48</v>
      </c>
      <c r="G53" s="86"/>
    </row>
    <row r="54" spans="1:8">
      <c r="A54" s="77"/>
      <c r="B54" s="85" t="s">
        <v>31</v>
      </c>
      <c r="C54" s="115"/>
      <c r="D54" s="86"/>
      <c r="E54" s="77"/>
      <c r="F54" s="85"/>
      <c r="G54" s="86"/>
    </row>
    <row r="55" spans="1:8">
      <c r="A55" s="90"/>
      <c r="B55" s="106"/>
      <c r="C55" s="116"/>
      <c r="D55" s="107"/>
      <c r="E55" s="90"/>
      <c r="F55" s="85"/>
      <c r="G55" s="86"/>
    </row>
    <row r="56" spans="1:8">
      <c r="A56" s="117" t="s">
        <v>34</v>
      </c>
      <c r="B56" s="118"/>
      <c r="C56" s="37" t="s">
        <v>35</v>
      </c>
      <c r="D56" s="38">
        <f>B58+E58</f>
        <v>0</v>
      </c>
      <c r="E56" s="39"/>
      <c r="F56" s="119"/>
      <c r="G56" s="119"/>
    </row>
    <row r="57" spans="1:8">
      <c r="A57" s="124" t="s">
        <v>27</v>
      </c>
      <c r="B57" s="40" t="s">
        <v>36</v>
      </c>
      <c r="C57" s="40" t="s">
        <v>37</v>
      </c>
      <c r="D57" s="70" t="s">
        <v>33</v>
      </c>
      <c r="E57" s="40" t="s">
        <v>36</v>
      </c>
      <c r="F57" s="127" t="s">
        <v>37</v>
      </c>
      <c r="G57" s="128"/>
    </row>
    <row r="58" spans="1:8">
      <c r="A58" s="125"/>
      <c r="B58" s="129"/>
      <c r="C58" s="129"/>
      <c r="D58" s="71"/>
      <c r="E58" s="129"/>
      <c r="F58" s="132"/>
      <c r="G58" s="133"/>
    </row>
    <row r="59" spans="1:8">
      <c r="A59" s="125"/>
      <c r="B59" s="130"/>
      <c r="C59" s="130"/>
      <c r="D59" s="71"/>
      <c r="E59" s="130"/>
      <c r="F59" s="134"/>
      <c r="G59" s="135"/>
    </row>
    <row r="60" spans="1:8">
      <c r="A60" s="126"/>
      <c r="B60" s="131"/>
      <c r="C60" s="131"/>
      <c r="D60" s="72"/>
      <c r="E60" s="131"/>
      <c r="F60" s="136"/>
      <c r="G60" s="137"/>
    </row>
    <row r="61" spans="1:8">
      <c r="A61" s="120" t="s">
        <v>38</v>
      </c>
      <c r="B61" s="120"/>
      <c r="C61" s="120"/>
      <c r="D61" s="120"/>
      <c r="E61" s="120"/>
      <c r="F61" s="120"/>
      <c r="G61" s="120"/>
    </row>
    <row r="62" spans="1:8">
      <c r="A62" s="121"/>
      <c r="B62" s="122"/>
      <c r="C62" s="122"/>
      <c r="D62" s="122"/>
      <c r="E62" s="122"/>
      <c r="F62" s="122"/>
      <c r="G62" s="123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31" workbookViewId="0">
      <selection activeCell="B41" sqref="B41:C4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49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321300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459000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780300</v>
      </c>
      <c r="C6" s="64"/>
      <c r="D6" s="58"/>
      <c r="E6" s="7"/>
      <c r="F6" s="8"/>
      <c r="G6" s="9"/>
    </row>
    <row r="7" spans="1:9" ht="20.25" customHeight="1">
      <c r="A7" s="10" t="s">
        <v>12</v>
      </c>
      <c r="B7" s="11">
        <f>B6+'6.22'!B7</f>
        <v>32539400</v>
      </c>
      <c r="C7" s="12">
        <f>B7/B8</f>
        <v>0.65078800000000003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17</v>
      </c>
      <c r="D10" s="70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8"/>
      <c r="B11" s="23" t="s">
        <v>57</v>
      </c>
      <c r="C11" s="23">
        <v>5</v>
      </c>
      <c r="D11" s="71"/>
      <c r="E11" s="24"/>
      <c r="F11" s="23"/>
      <c r="G11" s="25"/>
    </row>
    <row r="12" spans="1:9" ht="18" customHeight="1">
      <c r="A12" s="68"/>
      <c r="B12" s="23" t="s">
        <v>58</v>
      </c>
      <c r="C12" s="23">
        <v>5</v>
      </c>
      <c r="D12" s="71"/>
      <c r="E12" s="24"/>
      <c r="F12" s="23"/>
      <c r="G12" s="25"/>
    </row>
    <row r="13" spans="1:9" ht="17.100000000000001" customHeight="1">
      <c r="A13" s="69"/>
      <c r="B13" s="23" t="s">
        <v>59</v>
      </c>
      <c r="C13" s="42">
        <v>0.2</v>
      </c>
      <c r="D13" s="72"/>
      <c r="E13" s="26"/>
      <c r="F13" s="27"/>
      <c r="G13" s="25"/>
    </row>
    <row r="14" spans="1:9" ht="27.95" customHeight="1">
      <c r="A14" s="54" t="s">
        <v>20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24</v>
      </c>
      <c r="B16" s="29"/>
      <c r="C16" s="29"/>
      <c r="D16" s="23"/>
      <c r="E16" s="73"/>
      <c r="F16" s="74"/>
      <c r="G16" s="75"/>
    </row>
    <row r="17" spans="1:7">
      <c r="A17" s="77"/>
      <c r="B17" s="29"/>
      <c r="C17" s="23"/>
      <c r="D17" s="23"/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0"/>
      <c r="C23" s="31"/>
      <c r="D23" s="31"/>
      <c r="E23" s="82" t="s">
        <v>60</v>
      </c>
      <c r="F23" s="83"/>
      <c r="G23" s="84"/>
    </row>
    <row r="24" spans="1:7">
      <c r="A24" s="77"/>
      <c r="B24" s="32"/>
      <c r="C24" s="23"/>
      <c r="D24" s="23"/>
      <c r="E24" s="73" t="s">
        <v>61</v>
      </c>
      <c r="F24" s="74"/>
      <c r="G24" s="75"/>
    </row>
    <row r="25" spans="1:7">
      <c r="A25" s="77"/>
      <c r="B25" s="29"/>
      <c r="C25" s="23"/>
      <c r="D25" s="23"/>
      <c r="E25" s="73" t="s">
        <v>62</v>
      </c>
      <c r="F25" s="74"/>
      <c r="G25" s="75"/>
    </row>
    <row r="26" spans="1:7">
      <c r="A26" s="77"/>
      <c r="B26" s="29"/>
      <c r="C26" s="23"/>
      <c r="D26" s="23"/>
      <c r="E26" s="73"/>
      <c r="F26" s="74"/>
      <c r="G26" s="75"/>
    </row>
    <row r="27" spans="1:7">
      <c r="A27" s="77"/>
      <c r="B27" s="29"/>
      <c r="C27" s="33"/>
      <c r="D27" s="23"/>
      <c r="E27" s="73"/>
      <c r="F27" s="74"/>
      <c r="G27" s="75"/>
    </row>
    <row r="28" spans="1:7">
      <c r="A28" s="77"/>
      <c r="B28" s="29"/>
      <c r="C28" s="23"/>
      <c r="D28" s="23"/>
      <c r="E28" s="73"/>
      <c r="F28" s="74"/>
      <c r="G28" s="75"/>
    </row>
    <row r="29" spans="1:7">
      <c r="A29" s="77"/>
      <c r="B29" s="29"/>
      <c r="C29" s="29"/>
      <c r="D29" s="23"/>
      <c r="E29" s="82"/>
      <c r="F29" s="83"/>
      <c r="G29" s="84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7">
      <c r="A33" s="77"/>
      <c r="B33" s="29"/>
      <c r="C33" s="23"/>
      <c r="D33" s="23"/>
      <c r="E33" s="73"/>
      <c r="F33" s="74"/>
      <c r="G33" s="75"/>
    </row>
    <row r="34" spans="1:7">
      <c r="A34" s="77"/>
      <c r="B34" s="29"/>
      <c r="C34" s="23"/>
      <c r="D34" s="23"/>
      <c r="E34" s="73"/>
      <c r="F34" s="74"/>
      <c r="G34" s="75"/>
    </row>
    <row r="35" spans="1:7">
      <c r="A35" s="77"/>
      <c r="B35" s="29"/>
      <c r="C35" s="23"/>
      <c r="D35" s="23"/>
      <c r="E35" s="73"/>
      <c r="F35" s="74"/>
      <c r="G35" s="75"/>
    </row>
    <row r="36" spans="1:7">
      <c r="A36" s="55" t="s">
        <v>26</v>
      </c>
      <c r="B36" s="55"/>
      <c r="C36" s="55"/>
      <c r="D36" s="55"/>
      <c r="E36" s="55"/>
      <c r="F36" s="55"/>
      <c r="G36" s="55"/>
    </row>
    <row r="37" spans="1:7">
      <c r="A37" s="76" t="s">
        <v>27</v>
      </c>
      <c r="B37" s="91" t="s">
        <v>50</v>
      </c>
      <c r="C37" s="92"/>
      <c r="D37" s="76" t="s">
        <v>28</v>
      </c>
      <c r="E37" s="93" t="s">
        <v>29</v>
      </c>
      <c r="F37" s="94"/>
      <c r="G37" s="95"/>
    </row>
    <row r="38" spans="1:7" ht="17.25" customHeight="1">
      <c r="A38" s="77"/>
      <c r="B38" s="143" t="s">
        <v>51</v>
      </c>
      <c r="C38" s="144"/>
      <c r="D38" s="77"/>
      <c r="E38" s="96" t="s">
        <v>65</v>
      </c>
      <c r="F38" s="97"/>
      <c r="G38" s="98"/>
    </row>
    <row r="39" spans="1:7" ht="17.25" customHeight="1">
      <c r="A39" s="77"/>
      <c r="B39" s="148"/>
      <c r="C39" s="149"/>
      <c r="D39" s="77"/>
      <c r="E39" s="145"/>
      <c r="F39" s="146"/>
      <c r="G39" s="147"/>
    </row>
    <row r="40" spans="1:7" ht="17.25" customHeight="1">
      <c r="A40" s="77"/>
      <c r="B40" s="148"/>
      <c r="C40" s="149"/>
      <c r="D40" s="77"/>
      <c r="E40" s="99" t="s">
        <v>64</v>
      </c>
      <c r="F40" s="100"/>
      <c r="G40" s="101"/>
    </row>
    <row r="41" spans="1:7" ht="18" customHeight="1">
      <c r="A41" s="77"/>
      <c r="B41" s="85" t="s">
        <v>52</v>
      </c>
      <c r="C41" s="86"/>
      <c r="D41" s="77"/>
      <c r="E41" s="87" t="s">
        <v>63</v>
      </c>
      <c r="F41" s="88"/>
      <c r="G41" s="89"/>
    </row>
    <row r="42" spans="1:7" ht="18" customHeight="1">
      <c r="A42" s="77"/>
      <c r="B42" s="143" t="s">
        <v>53</v>
      </c>
      <c r="C42" s="144"/>
      <c r="D42" s="77"/>
      <c r="E42" s="141"/>
      <c r="F42" s="142"/>
      <c r="G42" s="142"/>
    </row>
    <row r="43" spans="1:7" ht="18" customHeight="1">
      <c r="A43" s="77"/>
      <c r="B43" s="85"/>
      <c r="C43" s="86"/>
      <c r="D43" s="77"/>
      <c r="E43" s="102" t="s">
        <v>66</v>
      </c>
      <c r="F43" s="88"/>
      <c r="G43" s="89"/>
    </row>
    <row r="44" spans="1:7" ht="18" customHeight="1">
      <c r="A44" s="77"/>
      <c r="B44" s="85"/>
      <c r="C44" s="86"/>
      <c r="D44" s="77"/>
      <c r="E44" s="138" t="s">
        <v>68</v>
      </c>
      <c r="F44" s="139"/>
      <c r="G44" s="140"/>
    </row>
    <row r="45" spans="1:7">
      <c r="A45" s="90"/>
      <c r="B45" s="106"/>
      <c r="C45" s="107"/>
      <c r="D45" s="90"/>
      <c r="E45" s="150"/>
      <c r="F45" s="151"/>
      <c r="G45" s="152"/>
    </row>
    <row r="46" spans="1:7">
      <c r="A46" s="55" t="s">
        <v>30</v>
      </c>
      <c r="B46" s="55"/>
      <c r="C46" s="55"/>
      <c r="D46" s="55"/>
      <c r="E46" s="55"/>
      <c r="F46" s="55"/>
      <c r="G46" s="55"/>
    </row>
    <row r="47" spans="1:7">
      <c r="A47" s="76" t="s">
        <v>27</v>
      </c>
      <c r="B47" s="91" t="s">
        <v>31</v>
      </c>
      <c r="C47" s="92"/>
      <c r="D47" s="76" t="s">
        <v>28</v>
      </c>
      <c r="E47" s="111"/>
      <c r="F47" s="112"/>
      <c r="G47" s="113"/>
    </row>
    <row r="48" spans="1:7">
      <c r="A48" s="90"/>
      <c r="B48" s="106" t="s">
        <v>31</v>
      </c>
      <c r="C48" s="107"/>
      <c r="D48" s="90"/>
      <c r="E48" s="82"/>
      <c r="F48" s="83"/>
      <c r="G48" s="84"/>
    </row>
    <row r="49" spans="1:8">
      <c r="A49" s="55" t="s">
        <v>32</v>
      </c>
      <c r="B49" s="55"/>
      <c r="C49" s="55"/>
      <c r="D49" s="55"/>
      <c r="E49" s="55"/>
      <c r="F49" s="55"/>
      <c r="G49" s="55"/>
    </row>
    <row r="50" spans="1:8">
      <c r="A50" s="76" t="s">
        <v>27</v>
      </c>
      <c r="B50" s="91" t="s">
        <v>54</v>
      </c>
      <c r="C50" s="114"/>
      <c r="D50" s="92"/>
      <c r="E50" s="76" t="s">
        <v>33</v>
      </c>
      <c r="F50" s="85" t="s">
        <v>67</v>
      </c>
      <c r="G50" s="86"/>
      <c r="H50" s="35"/>
    </row>
    <row r="51" spans="1:8">
      <c r="A51" s="77"/>
      <c r="B51" s="85" t="s">
        <v>55</v>
      </c>
      <c r="C51" s="115"/>
      <c r="D51" s="86"/>
      <c r="E51" s="77"/>
      <c r="F51" s="85"/>
      <c r="G51" s="86"/>
      <c r="H51" s="36"/>
    </row>
    <row r="52" spans="1:8">
      <c r="A52" s="77"/>
      <c r="B52" s="85" t="s">
        <v>56</v>
      </c>
      <c r="C52" s="115"/>
      <c r="D52" s="86"/>
      <c r="E52" s="77"/>
      <c r="F52" s="85"/>
      <c r="G52" s="86"/>
    </row>
    <row r="53" spans="1:8">
      <c r="A53" s="77"/>
      <c r="B53" s="85"/>
      <c r="C53" s="115"/>
      <c r="D53" s="86"/>
      <c r="E53" s="77"/>
      <c r="F53" s="85"/>
      <c r="G53" s="86"/>
    </row>
    <row r="54" spans="1:8">
      <c r="A54" s="77"/>
      <c r="B54" s="85" t="s">
        <v>31</v>
      </c>
      <c r="C54" s="115"/>
      <c r="D54" s="86"/>
      <c r="E54" s="77"/>
      <c r="F54" s="85" t="s">
        <v>31</v>
      </c>
      <c r="G54" s="86"/>
    </row>
    <row r="55" spans="1:8">
      <c r="A55" s="90"/>
      <c r="B55" s="106"/>
      <c r="C55" s="116"/>
      <c r="D55" s="107"/>
      <c r="E55" s="90"/>
      <c r="F55" s="85"/>
      <c r="G55" s="86"/>
    </row>
    <row r="56" spans="1:8">
      <c r="A56" s="117" t="s">
        <v>34</v>
      </c>
      <c r="B56" s="118"/>
      <c r="C56" s="37" t="s">
        <v>35</v>
      </c>
      <c r="D56" s="38">
        <f>B58+E58</f>
        <v>0</v>
      </c>
      <c r="E56" s="39"/>
      <c r="F56" s="119"/>
      <c r="G56" s="119"/>
    </row>
    <row r="57" spans="1:8">
      <c r="A57" s="124" t="s">
        <v>27</v>
      </c>
      <c r="B57" s="40" t="s">
        <v>36</v>
      </c>
      <c r="C57" s="40" t="s">
        <v>37</v>
      </c>
      <c r="D57" s="70" t="s">
        <v>33</v>
      </c>
      <c r="E57" s="40" t="s">
        <v>36</v>
      </c>
      <c r="F57" s="127" t="s">
        <v>37</v>
      </c>
      <c r="G57" s="128"/>
    </row>
    <row r="58" spans="1:8">
      <c r="A58" s="125"/>
      <c r="B58" s="129"/>
      <c r="C58" s="129"/>
      <c r="D58" s="71"/>
      <c r="E58" s="129"/>
      <c r="F58" s="132"/>
      <c r="G58" s="133"/>
    </row>
    <row r="59" spans="1:8">
      <c r="A59" s="125"/>
      <c r="B59" s="130"/>
      <c r="C59" s="130"/>
      <c r="D59" s="71"/>
      <c r="E59" s="130"/>
      <c r="F59" s="134"/>
      <c r="G59" s="135"/>
    </row>
    <row r="60" spans="1:8">
      <c r="A60" s="126"/>
      <c r="B60" s="131"/>
      <c r="C60" s="131"/>
      <c r="D60" s="72"/>
      <c r="E60" s="131"/>
      <c r="F60" s="136"/>
      <c r="G60" s="137"/>
    </row>
    <row r="61" spans="1:8">
      <c r="A61" s="120" t="s">
        <v>38</v>
      </c>
      <c r="B61" s="120"/>
      <c r="C61" s="120"/>
      <c r="D61" s="120"/>
      <c r="E61" s="120"/>
      <c r="F61" s="120"/>
      <c r="G61" s="120"/>
    </row>
    <row r="62" spans="1:8">
      <c r="A62" s="121"/>
      <c r="B62" s="122"/>
      <c r="C62" s="122"/>
      <c r="D62" s="122"/>
      <c r="E62" s="122"/>
      <c r="F62" s="122"/>
      <c r="G62" s="123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A16:A22"/>
    <mergeCell ref="E16:G16"/>
    <mergeCell ref="E17:G17"/>
    <mergeCell ref="E18:G18"/>
    <mergeCell ref="E19:G19"/>
    <mergeCell ref="E20:G20"/>
    <mergeCell ref="E21:G21"/>
    <mergeCell ref="E22:G22"/>
    <mergeCell ref="E32:G32"/>
    <mergeCell ref="E33:G33"/>
    <mergeCell ref="E34:G34"/>
    <mergeCell ref="E35:G35"/>
    <mergeCell ref="A36:G36"/>
    <mergeCell ref="A23:A35"/>
    <mergeCell ref="E23:G23"/>
    <mergeCell ref="E24:G24"/>
    <mergeCell ref="E25:G25"/>
    <mergeCell ref="E31:G31"/>
    <mergeCell ref="E26:G26"/>
    <mergeCell ref="E27:G27"/>
    <mergeCell ref="E28:G28"/>
    <mergeCell ref="E29:G29"/>
    <mergeCell ref="E30:G30"/>
    <mergeCell ref="B43:C43"/>
    <mergeCell ref="B44:C44"/>
    <mergeCell ref="E38:G38"/>
    <mergeCell ref="B41:C41"/>
    <mergeCell ref="B42:C42"/>
    <mergeCell ref="E40:G40"/>
    <mergeCell ref="E39:G39"/>
    <mergeCell ref="B39:C39"/>
    <mergeCell ref="B40:C40"/>
    <mergeCell ref="E41:G41"/>
    <mergeCell ref="D37:D45"/>
    <mergeCell ref="E37:G37"/>
    <mergeCell ref="B38:C38"/>
    <mergeCell ref="B45:C45"/>
    <mergeCell ref="E45:G45"/>
    <mergeCell ref="A47:A48"/>
    <mergeCell ref="B47:C47"/>
    <mergeCell ref="D47:D48"/>
    <mergeCell ref="E47:G47"/>
    <mergeCell ref="B48:C48"/>
    <mergeCell ref="E48:G48"/>
    <mergeCell ref="A37:A45"/>
    <mergeCell ref="B37:C37"/>
    <mergeCell ref="B53:D53"/>
    <mergeCell ref="F53:G53"/>
    <mergeCell ref="B54:D54"/>
    <mergeCell ref="F54:G54"/>
    <mergeCell ref="E44:G44"/>
    <mergeCell ref="E43:G43"/>
    <mergeCell ref="E42:G42"/>
    <mergeCell ref="A49:G49"/>
    <mergeCell ref="F50:G50"/>
    <mergeCell ref="B51:D51"/>
    <mergeCell ref="F51:G51"/>
    <mergeCell ref="B52:D52"/>
    <mergeCell ref="F52:G52"/>
    <mergeCell ref="A46:G46"/>
    <mergeCell ref="B55:D55"/>
    <mergeCell ref="A62:G62"/>
    <mergeCell ref="A57:A60"/>
    <mergeCell ref="D57:D60"/>
    <mergeCell ref="F57:G57"/>
    <mergeCell ref="B58:B60"/>
    <mergeCell ref="C58:C60"/>
    <mergeCell ref="E58:E60"/>
    <mergeCell ref="F58:G60"/>
    <mergeCell ref="F55:G55"/>
    <mergeCell ref="A61:G61"/>
    <mergeCell ref="A56:B56"/>
    <mergeCell ref="F56:G56"/>
    <mergeCell ref="A50:A55"/>
    <mergeCell ref="B50:D50"/>
    <mergeCell ref="E50:E5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8"/>
  <sheetViews>
    <sheetView topLeftCell="A28" workbookViewId="0">
      <selection activeCell="J24" sqref="J2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69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162500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905500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1068000</v>
      </c>
      <c r="C6" s="64"/>
      <c r="D6" s="58"/>
      <c r="E6" s="7"/>
      <c r="F6" s="8"/>
      <c r="G6" s="9"/>
    </row>
    <row r="7" spans="1:9" ht="20.25" customHeight="1">
      <c r="A7" s="10" t="s">
        <v>12</v>
      </c>
      <c r="B7" s="11">
        <f>B6+'6.23'!B7</f>
        <v>33607400</v>
      </c>
      <c r="C7" s="12">
        <f>B7/B8</f>
        <v>0.67214799999999997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17</v>
      </c>
      <c r="D10" s="70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8"/>
      <c r="B11" s="23" t="s">
        <v>19</v>
      </c>
      <c r="C11" s="23">
        <v>8</v>
      </c>
      <c r="D11" s="71"/>
      <c r="E11" s="24"/>
      <c r="F11" s="23"/>
      <c r="G11" s="25"/>
    </row>
    <row r="12" spans="1:9" ht="18" customHeight="1">
      <c r="A12" s="68"/>
      <c r="B12" s="23" t="s">
        <v>58</v>
      </c>
      <c r="C12" s="23">
        <v>5</v>
      </c>
      <c r="D12" s="71"/>
      <c r="E12" s="24"/>
      <c r="F12" s="23"/>
      <c r="G12" s="25"/>
    </row>
    <row r="13" spans="1:9" ht="17.100000000000001" customHeight="1">
      <c r="A13" s="69"/>
      <c r="B13" s="23" t="s">
        <v>75</v>
      </c>
      <c r="C13" s="46">
        <v>4</v>
      </c>
      <c r="D13" s="72"/>
      <c r="E13" s="26"/>
      <c r="F13" s="27"/>
      <c r="G13" s="25"/>
    </row>
    <row r="14" spans="1:9" ht="27.95" customHeight="1">
      <c r="A14" s="54" t="s">
        <v>20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24</v>
      </c>
      <c r="B16" s="29">
        <v>8.3333333333333329E-2</v>
      </c>
      <c r="C16" s="23" t="s">
        <v>77</v>
      </c>
      <c r="D16" s="23">
        <v>4</v>
      </c>
      <c r="E16" s="73" t="s">
        <v>78</v>
      </c>
      <c r="F16" s="74"/>
      <c r="G16" s="75"/>
    </row>
    <row r="17" spans="1:7">
      <c r="A17" s="77"/>
      <c r="B17" s="29"/>
      <c r="C17" s="23"/>
      <c r="D17" s="23"/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2">
        <v>0.29166666666666669</v>
      </c>
      <c r="C23" s="31" t="s">
        <v>87</v>
      </c>
      <c r="D23" s="31" t="s">
        <v>88</v>
      </c>
      <c r="E23" s="82"/>
      <c r="F23" s="83"/>
      <c r="G23" s="84"/>
    </row>
    <row r="24" spans="1:7">
      <c r="A24" s="77"/>
      <c r="B24" s="32">
        <v>0.29166666666666669</v>
      </c>
      <c r="C24" s="23" t="s">
        <v>89</v>
      </c>
      <c r="D24" s="23" t="s">
        <v>90</v>
      </c>
      <c r="E24" s="73"/>
      <c r="F24" s="74"/>
      <c r="G24" s="75"/>
    </row>
    <row r="25" spans="1:7">
      <c r="A25" s="77"/>
      <c r="B25" s="32">
        <v>0.29166666666666669</v>
      </c>
      <c r="C25" s="23" t="s">
        <v>92</v>
      </c>
      <c r="D25" s="23" t="s">
        <v>90</v>
      </c>
      <c r="E25" s="73"/>
      <c r="F25" s="74"/>
      <c r="G25" s="75"/>
    </row>
    <row r="26" spans="1:7">
      <c r="A26" s="77"/>
      <c r="B26" s="29">
        <v>0.3125</v>
      </c>
      <c r="C26" s="33" t="s">
        <v>91</v>
      </c>
      <c r="D26" s="23" t="s">
        <v>90</v>
      </c>
      <c r="E26" s="73"/>
      <c r="F26" s="74"/>
      <c r="G26" s="75"/>
    </row>
    <row r="27" spans="1:7">
      <c r="A27" s="77"/>
      <c r="B27" s="29"/>
      <c r="C27" s="23"/>
      <c r="D27" s="23"/>
      <c r="E27" s="73"/>
      <c r="F27" s="74"/>
      <c r="G27" s="75"/>
    </row>
    <row r="28" spans="1:7">
      <c r="A28" s="77"/>
      <c r="B28" s="29"/>
      <c r="C28" s="29"/>
      <c r="D28" s="23"/>
      <c r="E28" s="82"/>
      <c r="F28" s="83"/>
      <c r="G28" s="84"/>
    </row>
    <row r="29" spans="1:7">
      <c r="A29" s="77"/>
      <c r="B29" s="29"/>
      <c r="C29" s="23"/>
      <c r="D29" s="23"/>
      <c r="E29" s="73"/>
      <c r="F29" s="74"/>
      <c r="G29" s="75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7">
      <c r="A33" s="77"/>
      <c r="B33" s="29"/>
      <c r="C33" s="23"/>
      <c r="D33" s="23"/>
      <c r="E33" s="73"/>
      <c r="F33" s="74"/>
      <c r="G33" s="75"/>
    </row>
    <row r="34" spans="1:7">
      <c r="A34" s="77"/>
      <c r="B34" s="29"/>
      <c r="C34" s="23"/>
      <c r="D34" s="23"/>
      <c r="E34" s="73"/>
      <c r="F34" s="74"/>
      <c r="G34" s="75"/>
    </row>
    <row r="35" spans="1:7">
      <c r="A35" s="55" t="s">
        <v>26</v>
      </c>
      <c r="B35" s="55"/>
      <c r="C35" s="55"/>
      <c r="D35" s="55"/>
      <c r="E35" s="55"/>
      <c r="F35" s="55"/>
      <c r="G35" s="55"/>
    </row>
    <row r="36" spans="1:7">
      <c r="A36" s="76" t="s">
        <v>27</v>
      </c>
      <c r="B36" s="91" t="s">
        <v>70</v>
      </c>
      <c r="C36" s="92"/>
      <c r="D36" s="76" t="s">
        <v>28</v>
      </c>
      <c r="E36" s="93" t="s">
        <v>81</v>
      </c>
      <c r="F36" s="94"/>
      <c r="G36" s="95"/>
    </row>
    <row r="37" spans="1:7">
      <c r="A37" s="77"/>
      <c r="B37" s="143" t="s">
        <v>71</v>
      </c>
      <c r="C37" s="144"/>
      <c r="D37" s="77"/>
      <c r="E37" s="96" t="s">
        <v>82</v>
      </c>
      <c r="F37" s="97"/>
      <c r="G37" s="98"/>
    </row>
    <row r="38" spans="1:7">
      <c r="A38" s="77"/>
      <c r="B38" s="148"/>
      <c r="C38" s="149"/>
      <c r="D38" s="77"/>
      <c r="E38" s="145"/>
      <c r="F38" s="146"/>
      <c r="G38" s="147"/>
    </row>
    <row r="39" spans="1:7">
      <c r="A39" s="77"/>
      <c r="B39" s="85" t="s">
        <v>52</v>
      </c>
      <c r="C39" s="86"/>
      <c r="D39" s="77"/>
      <c r="E39" s="99" t="s">
        <v>83</v>
      </c>
      <c r="F39" s="100"/>
      <c r="G39" s="101"/>
    </row>
    <row r="40" spans="1:7">
      <c r="A40" s="77"/>
      <c r="B40" s="143" t="s">
        <v>72</v>
      </c>
      <c r="C40" s="153"/>
      <c r="D40" s="77"/>
      <c r="E40" s="138" t="s">
        <v>84</v>
      </c>
      <c r="F40" s="88"/>
      <c r="G40" s="89"/>
    </row>
    <row r="41" spans="1:7">
      <c r="A41" s="77"/>
      <c r="B41" s="143"/>
      <c r="C41" s="144"/>
      <c r="D41" s="77"/>
      <c r="E41" s="141"/>
      <c r="F41" s="142"/>
      <c r="G41" s="142"/>
    </row>
    <row r="42" spans="1:7">
      <c r="A42" s="77"/>
      <c r="B42" s="85"/>
      <c r="C42" s="86"/>
      <c r="D42" s="77"/>
      <c r="E42" s="102"/>
      <c r="F42" s="88"/>
      <c r="G42" s="89"/>
    </row>
    <row r="43" spans="1:7">
      <c r="A43" s="77"/>
      <c r="B43" s="85"/>
      <c r="C43" s="86"/>
      <c r="D43" s="77"/>
      <c r="E43" s="138"/>
      <c r="F43" s="139"/>
      <c r="G43" s="140"/>
    </row>
    <row r="44" spans="1:7">
      <c r="A44" s="90"/>
      <c r="B44" s="106"/>
      <c r="C44" s="107"/>
      <c r="D44" s="90"/>
      <c r="E44" s="150"/>
      <c r="F44" s="151"/>
      <c r="G44" s="152"/>
    </row>
    <row r="45" spans="1:7">
      <c r="A45" s="55" t="s">
        <v>30</v>
      </c>
      <c r="B45" s="55"/>
      <c r="C45" s="55"/>
      <c r="D45" s="55"/>
      <c r="E45" s="55"/>
      <c r="F45" s="55"/>
      <c r="G45" s="55"/>
    </row>
    <row r="46" spans="1:7">
      <c r="A46" s="76" t="s">
        <v>27</v>
      </c>
      <c r="B46" s="91" t="s">
        <v>31</v>
      </c>
      <c r="C46" s="92"/>
      <c r="D46" s="76" t="s">
        <v>28</v>
      </c>
      <c r="E46" s="111"/>
      <c r="F46" s="112"/>
      <c r="G46" s="113"/>
    </row>
    <row r="47" spans="1:7">
      <c r="A47" s="90"/>
      <c r="B47" s="106" t="s">
        <v>31</v>
      </c>
      <c r="C47" s="107"/>
      <c r="D47" s="90"/>
      <c r="E47" s="82"/>
      <c r="F47" s="83"/>
      <c r="G47" s="84"/>
    </row>
    <row r="48" spans="1:7">
      <c r="A48" s="55" t="s">
        <v>32</v>
      </c>
      <c r="B48" s="55"/>
      <c r="C48" s="55"/>
      <c r="D48" s="55"/>
      <c r="E48" s="55"/>
      <c r="F48" s="55"/>
      <c r="G48" s="55"/>
    </row>
    <row r="49" spans="1:8">
      <c r="A49" s="76" t="s">
        <v>27</v>
      </c>
      <c r="B49" s="91" t="s">
        <v>73</v>
      </c>
      <c r="C49" s="114"/>
      <c r="D49" s="92"/>
      <c r="E49" s="76" t="s">
        <v>33</v>
      </c>
      <c r="F49" s="85" t="s">
        <v>85</v>
      </c>
      <c r="G49" s="86"/>
      <c r="H49" s="43"/>
    </row>
    <row r="50" spans="1:8">
      <c r="A50" s="77"/>
      <c r="B50" s="85" t="s">
        <v>74</v>
      </c>
      <c r="C50" s="115"/>
      <c r="D50" s="86"/>
      <c r="E50" s="77"/>
      <c r="F50" s="85"/>
      <c r="G50" s="86"/>
      <c r="H50" s="36"/>
    </row>
    <row r="51" spans="1:8">
      <c r="A51" s="77"/>
      <c r="B51" s="85"/>
      <c r="C51" s="115"/>
      <c r="D51" s="86"/>
      <c r="E51" s="77"/>
      <c r="F51" s="85"/>
      <c r="G51" s="86"/>
    </row>
    <row r="52" spans="1:8">
      <c r="A52" s="77"/>
      <c r="B52" s="85"/>
      <c r="C52" s="115"/>
      <c r="D52" s="86"/>
      <c r="E52" s="77"/>
      <c r="F52" s="85"/>
      <c r="G52" s="86"/>
    </row>
    <row r="53" spans="1:8">
      <c r="A53" s="77"/>
      <c r="B53" s="85" t="s">
        <v>31</v>
      </c>
      <c r="C53" s="115"/>
      <c r="D53" s="86"/>
      <c r="E53" s="77"/>
      <c r="F53" s="85" t="s">
        <v>31</v>
      </c>
      <c r="G53" s="86"/>
    </row>
    <row r="54" spans="1:8">
      <c r="A54" s="90"/>
      <c r="B54" s="106"/>
      <c r="C54" s="116"/>
      <c r="D54" s="107"/>
      <c r="E54" s="90"/>
      <c r="F54" s="85"/>
      <c r="G54" s="86"/>
    </row>
    <row r="55" spans="1:8">
      <c r="A55" s="117" t="s">
        <v>34</v>
      </c>
      <c r="B55" s="118"/>
      <c r="C55" s="37" t="s">
        <v>35</v>
      </c>
      <c r="D55" s="38">
        <f>B57+E57</f>
        <v>0</v>
      </c>
      <c r="E55" s="39"/>
      <c r="F55" s="119"/>
      <c r="G55" s="119"/>
    </row>
    <row r="56" spans="1:8">
      <c r="A56" s="124" t="s">
        <v>27</v>
      </c>
      <c r="B56" s="40" t="s">
        <v>36</v>
      </c>
      <c r="C56" s="40" t="s">
        <v>37</v>
      </c>
      <c r="D56" s="70" t="s">
        <v>33</v>
      </c>
      <c r="E56" s="40" t="s">
        <v>36</v>
      </c>
      <c r="F56" s="127" t="s">
        <v>37</v>
      </c>
      <c r="G56" s="128"/>
    </row>
    <row r="57" spans="1:8">
      <c r="A57" s="125"/>
      <c r="B57" s="129"/>
      <c r="C57" s="129"/>
      <c r="D57" s="71"/>
      <c r="E57" s="129"/>
      <c r="F57" s="132"/>
      <c r="G57" s="133"/>
    </row>
    <row r="58" spans="1:8">
      <c r="A58" s="125"/>
      <c r="B58" s="130"/>
      <c r="C58" s="130"/>
      <c r="D58" s="71"/>
      <c r="E58" s="130"/>
      <c r="F58" s="134"/>
      <c r="G58" s="135"/>
    </row>
    <row r="59" spans="1:8">
      <c r="A59" s="126"/>
      <c r="B59" s="131"/>
      <c r="C59" s="131"/>
      <c r="D59" s="72"/>
      <c r="E59" s="131"/>
      <c r="F59" s="136"/>
      <c r="G59" s="137"/>
    </row>
    <row r="60" spans="1:8">
      <c r="A60" s="120" t="s">
        <v>38</v>
      </c>
      <c r="B60" s="120"/>
      <c r="C60" s="120"/>
      <c r="D60" s="120"/>
      <c r="E60" s="120"/>
      <c r="F60" s="120"/>
      <c r="G60" s="120"/>
    </row>
    <row r="61" spans="1:8">
      <c r="A61" s="121"/>
      <c r="B61" s="122"/>
      <c r="C61" s="122"/>
      <c r="D61" s="122"/>
      <c r="E61" s="122"/>
      <c r="F61" s="122"/>
      <c r="G61" s="123"/>
    </row>
    <row r="63" spans="1:8">
      <c r="G63"/>
    </row>
    <row r="64" spans="1:8">
      <c r="G64"/>
    </row>
    <row r="65" spans="3:7">
      <c r="C65" t="s">
        <v>5</v>
      </c>
      <c r="G65"/>
    </row>
    <row r="66" spans="3:7">
      <c r="G66"/>
    </row>
    <row r="67" spans="3:7">
      <c r="G67"/>
    </row>
    <row r="68" spans="3:7">
      <c r="G68"/>
    </row>
  </sheetData>
  <mergeCells count="88">
    <mergeCell ref="A55:B55"/>
    <mergeCell ref="F55:G55"/>
    <mergeCell ref="A60:G60"/>
    <mergeCell ref="A61:G61"/>
    <mergeCell ref="A56:A59"/>
    <mergeCell ref="D56:D59"/>
    <mergeCell ref="F56:G56"/>
    <mergeCell ref="B57:B59"/>
    <mergeCell ref="C57:C59"/>
    <mergeCell ref="E57:E59"/>
    <mergeCell ref="F57:G59"/>
    <mergeCell ref="A48:G48"/>
    <mergeCell ref="A49:A54"/>
    <mergeCell ref="B49:D49"/>
    <mergeCell ref="E49:E54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A46:A47"/>
    <mergeCell ref="B46:C46"/>
    <mergeCell ref="D46:D47"/>
    <mergeCell ref="E46:G46"/>
    <mergeCell ref="B47:C47"/>
    <mergeCell ref="E47:G47"/>
    <mergeCell ref="B43:C43"/>
    <mergeCell ref="E43:G43"/>
    <mergeCell ref="B44:C44"/>
    <mergeCell ref="E44:G44"/>
    <mergeCell ref="A45:G45"/>
    <mergeCell ref="E31:G31"/>
    <mergeCell ref="E32:G32"/>
    <mergeCell ref="E33:G33"/>
    <mergeCell ref="E34:G34"/>
    <mergeCell ref="A35:G35"/>
    <mergeCell ref="A23:A34"/>
    <mergeCell ref="E23:G23"/>
    <mergeCell ref="E24:G24"/>
    <mergeCell ref="E30:G30"/>
    <mergeCell ref="E25:G25"/>
    <mergeCell ref="E26:G26"/>
    <mergeCell ref="E27:G27"/>
    <mergeCell ref="E28:G28"/>
    <mergeCell ref="E29:G29"/>
    <mergeCell ref="A36:A44"/>
    <mergeCell ref="B36:C36"/>
    <mergeCell ref="D36:D44"/>
    <mergeCell ref="E36:G36"/>
    <mergeCell ref="B37:C37"/>
    <mergeCell ref="E37:G37"/>
    <mergeCell ref="B38:C38"/>
    <mergeCell ref="E38:G38"/>
    <mergeCell ref="B39:C39"/>
    <mergeCell ref="E39:G39"/>
    <mergeCell ref="B41:C41"/>
    <mergeCell ref="E41:G41"/>
    <mergeCell ref="B40:C40"/>
    <mergeCell ref="E40:G40"/>
    <mergeCell ref="B42:C42"/>
    <mergeCell ref="E42:G42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8"/>
  <sheetViews>
    <sheetView topLeftCell="A34" workbookViewId="0">
      <selection activeCell="B37" sqref="B37:C4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126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630000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1865500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2495500</v>
      </c>
      <c r="C6" s="64"/>
      <c r="D6" s="58"/>
      <c r="E6" s="7"/>
      <c r="F6" s="8"/>
      <c r="G6" s="9"/>
    </row>
    <row r="7" spans="1:9" ht="20.25" customHeight="1">
      <c r="A7" s="10" t="s">
        <v>106</v>
      </c>
      <c r="B7" s="11">
        <f>B6+'6.24'!B7</f>
        <v>36102900</v>
      </c>
      <c r="C7" s="12">
        <f>B7/B8</f>
        <v>0.72205799999999998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105</v>
      </c>
      <c r="D10" s="70" t="s">
        <v>18</v>
      </c>
      <c r="E10" s="21" t="s">
        <v>16</v>
      </c>
      <c r="F10" s="21" t="s">
        <v>105</v>
      </c>
      <c r="G10" s="22"/>
    </row>
    <row r="11" spans="1:9" ht="20.100000000000001" customHeight="1">
      <c r="A11" s="68"/>
      <c r="B11" s="23" t="s">
        <v>19</v>
      </c>
      <c r="C11" s="23">
        <v>14</v>
      </c>
      <c r="D11" s="71"/>
      <c r="E11" s="24"/>
      <c r="F11" s="23"/>
      <c r="G11" s="25"/>
    </row>
    <row r="12" spans="1:9" ht="18" customHeight="1">
      <c r="A12" s="68"/>
      <c r="B12" s="23" t="s">
        <v>86</v>
      </c>
      <c r="C12" s="23">
        <v>8</v>
      </c>
      <c r="D12" s="71"/>
      <c r="E12" s="24"/>
      <c r="F12" s="23"/>
      <c r="G12" s="25"/>
    </row>
    <row r="13" spans="1:9" ht="17.100000000000001" customHeight="1">
      <c r="A13" s="69"/>
      <c r="B13" s="23" t="s">
        <v>122</v>
      </c>
      <c r="C13" s="46">
        <v>7</v>
      </c>
      <c r="D13" s="72"/>
      <c r="E13" s="26"/>
      <c r="F13" s="27"/>
      <c r="G13" s="25"/>
    </row>
    <row r="14" spans="1:9" ht="27.95" customHeight="1">
      <c r="A14" s="54" t="s">
        <v>104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103</v>
      </c>
      <c r="B16" s="29">
        <v>4.1666666666666664E-2</v>
      </c>
      <c r="C16" s="29" t="s">
        <v>76</v>
      </c>
      <c r="D16" s="23">
        <v>6</v>
      </c>
      <c r="E16" s="73"/>
      <c r="F16" s="74"/>
      <c r="G16" s="75"/>
    </row>
    <row r="17" spans="1:7">
      <c r="A17" s="77"/>
      <c r="B17" s="29"/>
      <c r="C17" s="23"/>
      <c r="D17" s="23"/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0">
        <v>0.29166666666666669</v>
      </c>
      <c r="C23" s="31" t="s">
        <v>79</v>
      </c>
      <c r="D23" s="31">
        <v>2</v>
      </c>
      <c r="E23" s="82"/>
      <c r="F23" s="83"/>
      <c r="G23" s="84"/>
    </row>
    <row r="24" spans="1:7">
      <c r="A24" s="77"/>
      <c r="B24" s="32">
        <v>0.29166666666666669</v>
      </c>
      <c r="C24" s="23" t="s">
        <v>80</v>
      </c>
      <c r="D24" s="23">
        <v>2</v>
      </c>
      <c r="E24" s="73"/>
      <c r="F24" s="74"/>
      <c r="G24" s="75"/>
    </row>
    <row r="25" spans="1:7">
      <c r="A25" s="77"/>
      <c r="B25" s="29"/>
      <c r="C25" s="23"/>
      <c r="D25" s="23"/>
      <c r="E25" s="73"/>
      <c r="F25" s="74"/>
      <c r="G25" s="75"/>
    </row>
    <row r="26" spans="1:7">
      <c r="A26" s="77"/>
      <c r="B26" s="29"/>
      <c r="C26" s="23"/>
      <c r="D26" s="23"/>
      <c r="E26" s="73"/>
      <c r="F26" s="74"/>
      <c r="G26" s="75"/>
    </row>
    <row r="27" spans="1:7">
      <c r="A27" s="77"/>
      <c r="B27" s="29"/>
      <c r="C27" s="33"/>
      <c r="D27" s="23"/>
      <c r="E27" s="73"/>
      <c r="F27" s="74"/>
      <c r="G27" s="75"/>
    </row>
    <row r="28" spans="1:7">
      <c r="A28" s="77"/>
      <c r="B28" s="29"/>
      <c r="C28" s="23"/>
      <c r="D28" s="23"/>
      <c r="E28" s="73"/>
      <c r="F28" s="74"/>
      <c r="G28" s="75"/>
    </row>
    <row r="29" spans="1:7">
      <c r="A29" s="77"/>
      <c r="B29" s="29"/>
      <c r="C29" s="29"/>
      <c r="D29" s="23"/>
      <c r="E29" s="82"/>
      <c r="F29" s="83"/>
      <c r="G29" s="84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7">
      <c r="A33" s="77"/>
      <c r="B33" s="29"/>
      <c r="C33" s="23"/>
      <c r="D33" s="23"/>
      <c r="E33" s="73"/>
      <c r="F33" s="74"/>
      <c r="G33" s="75"/>
    </row>
    <row r="34" spans="1:7">
      <c r="A34" s="77"/>
      <c r="B34" s="29"/>
      <c r="C34" s="23"/>
      <c r="D34" s="23"/>
      <c r="E34" s="73"/>
      <c r="F34" s="74"/>
      <c r="G34" s="75"/>
    </row>
    <row r="35" spans="1:7">
      <c r="A35" s="77"/>
      <c r="B35" s="29"/>
      <c r="C35" s="23"/>
      <c r="D35" s="23"/>
      <c r="E35" s="73"/>
      <c r="F35" s="74"/>
      <c r="G35" s="75"/>
    </row>
    <row r="36" spans="1:7" ht="17.25" customHeight="1">
      <c r="A36" s="55" t="s">
        <v>26</v>
      </c>
      <c r="B36" s="55"/>
      <c r="C36" s="55"/>
      <c r="D36" s="55"/>
      <c r="E36" s="55"/>
      <c r="F36" s="55"/>
      <c r="G36" s="55"/>
    </row>
    <row r="37" spans="1:7" ht="17.25" customHeight="1">
      <c r="A37" s="76" t="s">
        <v>27</v>
      </c>
      <c r="B37" s="91"/>
      <c r="C37" s="92"/>
      <c r="D37" s="76" t="s">
        <v>102</v>
      </c>
      <c r="E37" s="93" t="s">
        <v>93</v>
      </c>
      <c r="F37" s="94"/>
      <c r="G37" s="95"/>
    </row>
    <row r="38" spans="1:7">
      <c r="A38" s="77"/>
      <c r="B38" s="143"/>
      <c r="C38" s="144"/>
      <c r="D38" s="77"/>
      <c r="E38" s="96" t="s">
        <v>94</v>
      </c>
      <c r="F38" s="97"/>
      <c r="G38" s="98"/>
    </row>
    <row r="39" spans="1:7" ht="17.25" customHeight="1">
      <c r="A39" s="77"/>
      <c r="B39" s="148"/>
      <c r="C39" s="149"/>
      <c r="D39" s="77"/>
      <c r="E39" s="145" t="s">
        <v>95</v>
      </c>
      <c r="F39" s="146"/>
      <c r="G39" s="147"/>
    </row>
    <row r="40" spans="1:7" ht="17.25" customHeight="1">
      <c r="A40" s="77"/>
      <c r="B40" s="85"/>
      <c r="C40" s="86"/>
      <c r="D40" s="77"/>
      <c r="E40" s="99" t="s">
        <v>96</v>
      </c>
      <c r="F40" s="100"/>
      <c r="G40" s="101"/>
    </row>
    <row r="41" spans="1:7" ht="28.5" customHeight="1">
      <c r="A41" s="77"/>
      <c r="B41" s="143"/>
      <c r="C41" s="153"/>
      <c r="D41" s="77"/>
      <c r="E41" s="138" t="s">
        <v>97</v>
      </c>
      <c r="F41" s="139"/>
      <c r="G41" s="140"/>
    </row>
    <row r="42" spans="1:7">
      <c r="A42" s="77"/>
      <c r="B42" s="143"/>
      <c r="C42" s="144"/>
      <c r="D42" s="77"/>
      <c r="E42" s="141"/>
      <c r="F42" s="142"/>
      <c r="G42" s="142"/>
    </row>
    <row r="43" spans="1:7">
      <c r="A43" s="77"/>
      <c r="B43" s="85"/>
      <c r="C43" s="86"/>
      <c r="D43" s="77"/>
      <c r="E43" s="102"/>
      <c r="F43" s="88"/>
      <c r="G43" s="89"/>
    </row>
    <row r="44" spans="1:7">
      <c r="A44" s="77"/>
      <c r="B44" s="85"/>
      <c r="C44" s="86"/>
      <c r="D44" s="77"/>
      <c r="E44" s="138"/>
      <c r="F44" s="139"/>
      <c r="G44" s="140"/>
    </row>
    <row r="45" spans="1:7">
      <c r="A45" s="90"/>
      <c r="B45" s="106"/>
      <c r="C45" s="107"/>
      <c r="D45" s="90"/>
      <c r="E45" s="150"/>
      <c r="F45" s="151"/>
      <c r="G45" s="152"/>
    </row>
    <row r="46" spans="1:7">
      <c r="A46" s="55" t="s">
        <v>30</v>
      </c>
      <c r="B46" s="55"/>
      <c r="C46" s="55"/>
      <c r="D46" s="55"/>
      <c r="E46" s="55"/>
      <c r="F46" s="55"/>
      <c r="G46" s="55"/>
    </row>
    <row r="47" spans="1:7">
      <c r="A47" s="76" t="s">
        <v>27</v>
      </c>
      <c r="B47" s="91" t="s">
        <v>100</v>
      </c>
      <c r="C47" s="92"/>
      <c r="D47" s="76" t="s">
        <v>102</v>
      </c>
      <c r="E47" s="111"/>
      <c r="F47" s="112"/>
      <c r="G47" s="113"/>
    </row>
    <row r="48" spans="1:7">
      <c r="A48" s="90"/>
      <c r="B48" s="106" t="s">
        <v>100</v>
      </c>
      <c r="C48" s="107"/>
      <c r="D48" s="90"/>
      <c r="E48" s="82"/>
      <c r="F48" s="83"/>
      <c r="G48" s="84"/>
    </row>
    <row r="49" spans="1:8">
      <c r="A49" s="55" t="s">
        <v>32</v>
      </c>
      <c r="B49" s="55"/>
      <c r="C49" s="55"/>
      <c r="D49" s="55"/>
      <c r="E49" s="55"/>
      <c r="F49" s="55"/>
      <c r="G49" s="55"/>
      <c r="H49" s="44"/>
    </row>
    <row r="50" spans="1:8">
      <c r="A50" s="76" t="s">
        <v>27</v>
      </c>
      <c r="B50" s="91" t="s">
        <v>73</v>
      </c>
      <c r="C50" s="114"/>
      <c r="D50" s="92"/>
      <c r="E50" s="76" t="s">
        <v>33</v>
      </c>
      <c r="F50" s="85" t="s">
        <v>98</v>
      </c>
      <c r="G50" s="86"/>
      <c r="H50" s="36"/>
    </row>
    <row r="51" spans="1:8">
      <c r="A51" s="77"/>
      <c r="B51" s="85" t="s">
        <v>101</v>
      </c>
      <c r="C51" s="115"/>
      <c r="D51" s="86"/>
      <c r="E51" s="77"/>
      <c r="F51" s="85"/>
      <c r="G51" s="86"/>
    </row>
    <row r="52" spans="1:8">
      <c r="A52" s="77"/>
      <c r="B52" s="85"/>
      <c r="C52" s="115"/>
      <c r="D52" s="86"/>
      <c r="E52" s="77"/>
      <c r="F52" s="85"/>
      <c r="G52" s="86"/>
    </row>
    <row r="53" spans="1:8">
      <c r="A53" s="77"/>
      <c r="B53" s="85"/>
      <c r="C53" s="115"/>
      <c r="D53" s="86"/>
      <c r="E53" s="77"/>
      <c r="F53" s="85"/>
      <c r="G53" s="86"/>
    </row>
    <row r="54" spans="1:8">
      <c r="A54" s="77"/>
      <c r="B54" s="85" t="s">
        <v>100</v>
      </c>
      <c r="C54" s="115"/>
      <c r="D54" s="86"/>
      <c r="E54" s="77"/>
      <c r="F54" s="85" t="s">
        <v>100</v>
      </c>
      <c r="G54" s="86"/>
    </row>
    <row r="55" spans="1:8">
      <c r="A55" s="90"/>
      <c r="B55" s="106"/>
      <c r="C55" s="116"/>
      <c r="D55" s="107"/>
      <c r="E55" s="90"/>
      <c r="F55" s="85"/>
      <c r="G55" s="86"/>
    </row>
    <row r="56" spans="1:8">
      <c r="A56" s="117" t="s">
        <v>99</v>
      </c>
      <c r="B56" s="118"/>
      <c r="C56" s="37" t="s">
        <v>35</v>
      </c>
      <c r="D56" s="38">
        <f>B58+E58</f>
        <v>0</v>
      </c>
      <c r="E56" s="39"/>
      <c r="F56" s="119"/>
      <c r="G56" s="119"/>
    </row>
    <row r="57" spans="1:8">
      <c r="A57" s="124" t="s">
        <v>27</v>
      </c>
      <c r="B57" s="40" t="s">
        <v>36</v>
      </c>
      <c r="C57" s="40" t="s">
        <v>37</v>
      </c>
      <c r="D57" s="70" t="s">
        <v>33</v>
      </c>
      <c r="E57" s="40" t="s">
        <v>36</v>
      </c>
      <c r="F57" s="127" t="s">
        <v>37</v>
      </c>
      <c r="G57" s="128"/>
    </row>
    <row r="58" spans="1:8">
      <c r="A58" s="125"/>
      <c r="B58" s="129"/>
      <c r="C58" s="129"/>
      <c r="D58" s="71"/>
      <c r="E58" s="129"/>
      <c r="F58" s="132"/>
      <c r="G58" s="133"/>
    </row>
    <row r="59" spans="1:8">
      <c r="A59" s="125"/>
      <c r="B59" s="130"/>
      <c r="C59" s="130"/>
      <c r="D59" s="71"/>
      <c r="E59" s="130"/>
      <c r="F59" s="134"/>
      <c r="G59" s="135"/>
    </row>
    <row r="60" spans="1:8">
      <c r="A60" s="126"/>
      <c r="B60" s="131"/>
      <c r="C60" s="131"/>
      <c r="D60" s="72"/>
      <c r="E60" s="131"/>
      <c r="F60" s="136"/>
      <c r="G60" s="137"/>
    </row>
    <row r="61" spans="1:8">
      <c r="A61" s="120" t="s">
        <v>38</v>
      </c>
      <c r="B61" s="120"/>
      <c r="C61" s="120"/>
      <c r="D61" s="120"/>
      <c r="E61" s="120"/>
      <c r="F61" s="120"/>
      <c r="G61" s="120"/>
    </row>
    <row r="62" spans="1:8">
      <c r="A62" s="121"/>
      <c r="B62" s="122"/>
      <c r="C62" s="122"/>
      <c r="D62" s="122"/>
      <c r="E62" s="122"/>
      <c r="F62" s="122"/>
      <c r="G62" s="123"/>
    </row>
    <row r="63" spans="1:8">
      <c r="G63"/>
    </row>
    <row r="64" spans="1:8">
      <c r="G64"/>
    </row>
    <row r="65" spans="3:7">
      <c r="C65" t="s">
        <v>5</v>
      </c>
      <c r="G65"/>
    </row>
    <row r="66" spans="3:7">
      <c r="G66"/>
    </row>
    <row r="67" spans="3:7">
      <c r="G67"/>
    </row>
    <row r="68" spans="3:7">
      <c r="G68"/>
    </row>
  </sheetData>
  <mergeCells count="89">
    <mergeCell ref="B8:C8"/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  <mergeCell ref="E23:G23"/>
    <mergeCell ref="E24:G24"/>
    <mergeCell ref="E25:G25"/>
    <mergeCell ref="E26:G26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32:G32"/>
    <mergeCell ref="E33:G33"/>
    <mergeCell ref="E34:G34"/>
    <mergeCell ref="B37:C37"/>
    <mergeCell ref="E37:G37"/>
    <mergeCell ref="E28:G28"/>
    <mergeCell ref="E29:G29"/>
    <mergeCell ref="E30:G30"/>
    <mergeCell ref="E31:G31"/>
    <mergeCell ref="B52:D52"/>
    <mergeCell ref="E38:G38"/>
    <mergeCell ref="B39:C39"/>
    <mergeCell ref="E39:G39"/>
    <mergeCell ref="B40:C40"/>
    <mergeCell ref="E40:G40"/>
    <mergeCell ref="B38:C38"/>
    <mergeCell ref="A46:G46"/>
    <mergeCell ref="F56:G56"/>
    <mergeCell ref="A56:B56"/>
    <mergeCell ref="A57:A60"/>
    <mergeCell ref="D57:D60"/>
    <mergeCell ref="F52:G52"/>
    <mergeCell ref="B53:D53"/>
    <mergeCell ref="F53:G53"/>
    <mergeCell ref="B54:D54"/>
    <mergeCell ref="F54:G54"/>
    <mergeCell ref="F55:G55"/>
    <mergeCell ref="B50:D50"/>
    <mergeCell ref="F50:G50"/>
    <mergeCell ref="B51:D51"/>
    <mergeCell ref="F51:G51"/>
    <mergeCell ref="E58:E60"/>
    <mergeCell ref="A23:A35"/>
    <mergeCell ref="E35:G35"/>
    <mergeCell ref="A36:G36"/>
    <mergeCell ref="A37:A45"/>
    <mergeCell ref="D37:D45"/>
    <mergeCell ref="B45:C45"/>
    <mergeCell ref="E45:G45"/>
    <mergeCell ref="B44:C44"/>
    <mergeCell ref="E44:G44"/>
    <mergeCell ref="B41:C41"/>
    <mergeCell ref="E41:G41"/>
    <mergeCell ref="B42:C42"/>
    <mergeCell ref="E42:G42"/>
    <mergeCell ref="B43:C43"/>
    <mergeCell ref="E43:G43"/>
    <mergeCell ref="F58:G60"/>
    <mergeCell ref="A62:G62"/>
    <mergeCell ref="D47:D48"/>
    <mergeCell ref="B48:C48"/>
    <mergeCell ref="E48:G48"/>
    <mergeCell ref="A49:G49"/>
    <mergeCell ref="A50:A55"/>
    <mergeCell ref="E50:E55"/>
    <mergeCell ref="B55:D55"/>
    <mergeCell ref="A61:G61"/>
    <mergeCell ref="B47:C47"/>
    <mergeCell ref="E47:G47"/>
    <mergeCell ref="A47:A48"/>
    <mergeCell ref="F57:G57"/>
    <mergeCell ref="B58:B60"/>
    <mergeCell ref="C58:C60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8"/>
  <sheetViews>
    <sheetView topLeftCell="A25" workbookViewId="0">
      <selection activeCell="K12" sqref="K12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108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790000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366200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1156200</v>
      </c>
      <c r="C6" s="64"/>
      <c r="D6" s="58"/>
      <c r="E6" s="7"/>
      <c r="F6" s="8"/>
      <c r="G6" s="9"/>
    </row>
    <row r="7" spans="1:9" ht="20.25" customHeight="1">
      <c r="A7" s="10" t="s">
        <v>106</v>
      </c>
      <c r="B7" s="11">
        <f>B6+'6.25'!B7</f>
        <v>37259100</v>
      </c>
      <c r="C7" s="12">
        <f>B7/B8</f>
        <v>0.74518200000000001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105</v>
      </c>
      <c r="D10" s="70" t="s">
        <v>18</v>
      </c>
      <c r="E10" s="21" t="s">
        <v>16</v>
      </c>
      <c r="F10" s="21" t="s">
        <v>105</v>
      </c>
      <c r="G10" s="22"/>
    </row>
    <row r="11" spans="1:9" ht="20.100000000000001" customHeight="1">
      <c r="A11" s="68"/>
      <c r="B11" s="23" t="s">
        <v>19</v>
      </c>
      <c r="C11" s="23">
        <v>7</v>
      </c>
      <c r="D11" s="71"/>
      <c r="E11" s="24"/>
      <c r="F11" s="23"/>
      <c r="G11" s="25"/>
    </row>
    <row r="12" spans="1:9" ht="18" customHeight="1">
      <c r="A12" s="68"/>
      <c r="B12" s="23" t="s">
        <v>86</v>
      </c>
      <c r="C12" s="23">
        <v>4</v>
      </c>
      <c r="D12" s="71"/>
      <c r="E12" s="24"/>
      <c r="F12" s="23"/>
      <c r="G12" s="25"/>
    </row>
    <row r="13" spans="1:9" ht="17.100000000000001" customHeight="1">
      <c r="A13" s="69"/>
      <c r="B13" s="23" t="s">
        <v>109</v>
      </c>
      <c r="C13" s="46">
        <v>5</v>
      </c>
      <c r="D13" s="72"/>
      <c r="E13" s="26"/>
      <c r="F13" s="27"/>
      <c r="G13" s="25"/>
    </row>
    <row r="14" spans="1:9" ht="27.95" customHeight="1">
      <c r="A14" s="54" t="s">
        <v>104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103</v>
      </c>
      <c r="B16" s="29"/>
      <c r="C16" s="29"/>
      <c r="D16" s="23"/>
      <c r="E16" s="73"/>
      <c r="F16" s="74"/>
      <c r="G16" s="75"/>
    </row>
    <row r="17" spans="1:7">
      <c r="A17" s="77"/>
      <c r="B17" s="29"/>
      <c r="C17" s="23"/>
      <c r="D17" s="23"/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0"/>
      <c r="C23" s="31"/>
      <c r="D23" s="31"/>
      <c r="E23" s="82"/>
      <c r="F23" s="83"/>
      <c r="G23" s="84"/>
    </row>
    <row r="24" spans="1:7">
      <c r="A24" s="77"/>
      <c r="B24" s="32"/>
      <c r="C24" s="23"/>
      <c r="D24" s="23"/>
      <c r="E24" s="73"/>
      <c r="F24" s="74"/>
      <c r="G24" s="75"/>
    </row>
    <row r="25" spans="1:7">
      <c r="A25" s="77"/>
      <c r="B25" s="29"/>
      <c r="C25" s="23"/>
      <c r="D25" s="23"/>
      <c r="E25" s="73"/>
      <c r="F25" s="74"/>
      <c r="G25" s="75"/>
    </row>
    <row r="26" spans="1:7">
      <c r="A26" s="77"/>
      <c r="B26" s="29"/>
      <c r="C26" s="23"/>
      <c r="D26" s="23"/>
      <c r="E26" s="73"/>
      <c r="F26" s="74"/>
      <c r="G26" s="75"/>
    </row>
    <row r="27" spans="1:7">
      <c r="A27" s="77"/>
      <c r="B27" s="29"/>
      <c r="C27" s="33"/>
      <c r="D27" s="23"/>
      <c r="E27" s="73"/>
      <c r="F27" s="74"/>
      <c r="G27" s="75"/>
    </row>
    <row r="28" spans="1:7">
      <c r="A28" s="77"/>
      <c r="B28" s="29"/>
      <c r="C28" s="23"/>
      <c r="D28" s="23"/>
      <c r="E28" s="73"/>
      <c r="F28" s="74"/>
      <c r="G28" s="75"/>
    </row>
    <row r="29" spans="1:7">
      <c r="A29" s="77"/>
      <c r="B29" s="29"/>
      <c r="C29" s="29"/>
      <c r="D29" s="23"/>
      <c r="E29" s="82"/>
      <c r="F29" s="83"/>
      <c r="G29" s="84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7">
      <c r="A33" s="77"/>
      <c r="B33" s="29"/>
      <c r="C33" s="23"/>
      <c r="D33" s="23"/>
      <c r="E33" s="73"/>
      <c r="F33" s="74"/>
      <c r="G33" s="75"/>
    </row>
    <row r="34" spans="1:7">
      <c r="A34" s="77"/>
      <c r="B34" s="29"/>
      <c r="C34" s="23"/>
      <c r="D34" s="23"/>
      <c r="E34" s="73"/>
      <c r="F34" s="74"/>
      <c r="G34" s="75"/>
    </row>
    <row r="35" spans="1:7">
      <c r="A35" s="77"/>
      <c r="B35" s="29"/>
      <c r="C35" s="23"/>
      <c r="D35" s="23"/>
      <c r="E35" s="73"/>
      <c r="F35" s="74"/>
      <c r="G35" s="75"/>
    </row>
    <row r="36" spans="1:7" ht="17.25" customHeight="1">
      <c r="A36" s="55" t="s">
        <v>26</v>
      </c>
      <c r="B36" s="55"/>
      <c r="C36" s="55"/>
      <c r="D36" s="55"/>
      <c r="E36" s="55"/>
      <c r="F36" s="55"/>
      <c r="G36" s="55"/>
    </row>
    <row r="37" spans="1:7" ht="17.25" customHeight="1">
      <c r="A37" s="76" t="s">
        <v>27</v>
      </c>
      <c r="B37" s="91"/>
      <c r="C37" s="92"/>
      <c r="D37" s="76" t="s">
        <v>102</v>
      </c>
      <c r="E37" s="93" t="s">
        <v>29</v>
      </c>
      <c r="F37" s="94"/>
      <c r="G37" s="95"/>
    </row>
    <row r="38" spans="1:7">
      <c r="A38" s="77"/>
      <c r="B38" s="143"/>
      <c r="C38" s="144"/>
      <c r="D38" s="77"/>
      <c r="E38" s="96" t="s">
        <v>110</v>
      </c>
      <c r="F38" s="97"/>
      <c r="G38" s="98"/>
    </row>
    <row r="39" spans="1:7" ht="17.25" customHeight="1">
      <c r="A39" s="77"/>
      <c r="B39" s="148"/>
      <c r="C39" s="149"/>
      <c r="D39" s="77"/>
      <c r="E39" s="96" t="s">
        <v>111</v>
      </c>
      <c r="F39" s="97"/>
      <c r="G39" s="98"/>
    </row>
    <row r="40" spans="1:7" ht="17.25" customHeight="1">
      <c r="A40" s="77"/>
      <c r="B40" s="85"/>
      <c r="C40" s="86"/>
      <c r="D40" s="77"/>
      <c r="E40" s="99"/>
      <c r="F40" s="100"/>
      <c r="G40" s="101"/>
    </row>
    <row r="41" spans="1:7" ht="28.5" customHeight="1">
      <c r="A41" s="77"/>
      <c r="B41" s="143"/>
      <c r="C41" s="153"/>
      <c r="D41" s="77"/>
      <c r="E41" s="138" t="s">
        <v>112</v>
      </c>
      <c r="F41" s="139"/>
      <c r="G41" s="140"/>
    </row>
    <row r="42" spans="1:7">
      <c r="A42" s="77"/>
      <c r="B42" s="143"/>
      <c r="C42" s="144"/>
      <c r="D42" s="77"/>
      <c r="E42" s="141"/>
      <c r="F42" s="142"/>
      <c r="G42" s="142"/>
    </row>
    <row r="43" spans="1:7">
      <c r="A43" s="77"/>
      <c r="B43" s="85"/>
      <c r="C43" s="86"/>
      <c r="D43" s="77"/>
      <c r="E43" s="102"/>
      <c r="F43" s="88"/>
      <c r="G43" s="89"/>
    </row>
    <row r="44" spans="1:7">
      <c r="A44" s="77"/>
      <c r="B44" s="85"/>
      <c r="C44" s="86"/>
      <c r="D44" s="77"/>
      <c r="E44" s="138"/>
      <c r="F44" s="139"/>
      <c r="G44" s="140"/>
    </row>
    <row r="45" spans="1:7">
      <c r="A45" s="90"/>
      <c r="B45" s="106"/>
      <c r="C45" s="107"/>
      <c r="D45" s="90"/>
      <c r="E45" s="150"/>
      <c r="F45" s="151"/>
      <c r="G45" s="152"/>
    </row>
    <row r="46" spans="1:7">
      <c r="A46" s="55" t="s">
        <v>30</v>
      </c>
      <c r="B46" s="55"/>
      <c r="C46" s="55"/>
      <c r="D46" s="55"/>
      <c r="E46" s="55"/>
      <c r="F46" s="55"/>
      <c r="G46" s="55"/>
    </row>
    <row r="47" spans="1:7">
      <c r="A47" s="76" t="s">
        <v>27</v>
      </c>
      <c r="B47" s="91" t="s">
        <v>100</v>
      </c>
      <c r="C47" s="92"/>
      <c r="D47" s="76" t="s">
        <v>102</v>
      </c>
      <c r="E47" s="111"/>
      <c r="F47" s="112"/>
      <c r="G47" s="113"/>
    </row>
    <row r="48" spans="1:7">
      <c r="A48" s="90"/>
      <c r="B48" s="106" t="s">
        <v>100</v>
      </c>
      <c r="C48" s="107"/>
      <c r="D48" s="90"/>
      <c r="E48" s="82"/>
      <c r="F48" s="83"/>
      <c r="G48" s="84"/>
    </row>
    <row r="49" spans="1:8">
      <c r="A49" s="55" t="s">
        <v>32</v>
      </c>
      <c r="B49" s="55"/>
      <c r="C49" s="55"/>
      <c r="D49" s="55"/>
      <c r="E49" s="55"/>
      <c r="F49" s="55"/>
      <c r="G49" s="55"/>
      <c r="H49" s="45"/>
    </row>
    <row r="50" spans="1:8">
      <c r="A50" s="76" t="s">
        <v>27</v>
      </c>
      <c r="B50" s="91"/>
      <c r="C50" s="114"/>
      <c r="D50" s="92"/>
      <c r="E50" s="76" t="s">
        <v>33</v>
      </c>
      <c r="F50" s="85" t="s">
        <v>113</v>
      </c>
      <c r="G50" s="86"/>
      <c r="H50" s="36"/>
    </row>
    <row r="51" spans="1:8">
      <c r="A51" s="77"/>
      <c r="B51" s="85"/>
      <c r="C51" s="115"/>
      <c r="D51" s="86"/>
      <c r="E51" s="77"/>
      <c r="F51" s="85"/>
      <c r="G51" s="86"/>
    </row>
    <row r="52" spans="1:8">
      <c r="A52" s="77"/>
      <c r="B52" s="85"/>
      <c r="C52" s="115"/>
      <c r="D52" s="86"/>
      <c r="E52" s="77"/>
      <c r="F52" s="85"/>
      <c r="G52" s="86"/>
    </row>
    <row r="53" spans="1:8">
      <c r="A53" s="77"/>
      <c r="B53" s="85"/>
      <c r="C53" s="115"/>
      <c r="D53" s="86"/>
      <c r="E53" s="77"/>
      <c r="F53" s="85"/>
      <c r="G53" s="86"/>
    </row>
    <row r="54" spans="1:8">
      <c r="A54" s="77"/>
      <c r="B54" s="85" t="s">
        <v>100</v>
      </c>
      <c r="C54" s="115"/>
      <c r="D54" s="86"/>
      <c r="E54" s="77"/>
      <c r="F54" s="85" t="s">
        <v>100</v>
      </c>
      <c r="G54" s="86"/>
    </row>
    <row r="55" spans="1:8">
      <c r="A55" s="90"/>
      <c r="B55" s="106"/>
      <c r="C55" s="116"/>
      <c r="D55" s="107"/>
      <c r="E55" s="90"/>
      <c r="F55" s="85"/>
      <c r="G55" s="86"/>
    </row>
    <row r="56" spans="1:8">
      <c r="A56" s="117" t="s">
        <v>99</v>
      </c>
      <c r="B56" s="118"/>
      <c r="C56" s="37" t="s">
        <v>35</v>
      </c>
      <c r="D56" s="38">
        <f>B58+E58</f>
        <v>0</v>
      </c>
      <c r="E56" s="39"/>
      <c r="F56" s="119"/>
      <c r="G56" s="119"/>
    </row>
    <row r="57" spans="1:8">
      <c r="A57" s="124" t="s">
        <v>27</v>
      </c>
      <c r="B57" s="40" t="s">
        <v>36</v>
      </c>
      <c r="C57" s="40" t="s">
        <v>37</v>
      </c>
      <c r="D57" s="70" t="s">
        <v>33</v>
      </c>
      <c r="E57" s="40" t="s">
        <v>36</v>
      </c>
      <c r="F57" s="127" t="s">
        <v>37</v>
      </c>
      <c r="G57" s="128"/>
    </row>
    <row r="58" spans="1:8">
      <c r="A58" s="125"/>
      <c r="B58" s="129"/>
      <c r="C58" s="129"/>
      <c r="D58" s="71"/>
      <c r="E58" s="129"/>
      <c r="F58" s="132"/>
      <c r="G58" s="133"/>
    </row>
    <row r="59" spans="1:8">
      <c r="A59" s="125"/>
      <c r="B59" s="130"/>
      <c r="C59" s="130"/>
      <c r="D59" s="71"/>
      <c r="E59" s="130"/>
      <c r="F59" s="134"/>
      <c r="G59" s="135"/>
    </row>
    <row r="60" spans="1:8">
      <c r="A60" s="126"/>
      <c r="B60" s="131"/>
      <c r="C60" s="131"/>
      <c r="D60" s="72"/>
      <c r="E60" s="131"/>
      <c r="F60" s="136"/>
      <c r="G60" s="137"/>
    </row>
    <row r="61" spans="1:8">
      <c r="A61" s="120" t="s">
        <v>38</v>
      </c>
      <c r="B61" s="120"/>
      <c r="C61" s="120"/>
      <c r="D61" s="120"/>
      <c r="E61" s="120"/>
      <c r="F61" s="120"/>
      <c r="G61" s="120"/>
    </row>
    <row r="62" spans="1:8">
      <c r="A62" s="121"/>
      <c r="B62" s="122"/>
      <c r="C62" s="122"/>
      <c r="D62" s="122"/>
      <c r="E62" s="122"/>
      <c r="F62" s="122"/>
      <c r="G62" s="123"/>
    </row>
    <row r="63" spans="1:8">
      <c r="G63"/>
    </row>
    <row r="64" spans="1:8">
      <c r="G64"/>
    </row>
    <row r="65" spans="3:7">
      <c r="C65" t="s">
        <v>5</v>
      </c>
      <c r="G65"/>
    </row>
    <row r="66" spans="3:7">
      <c r="G66"/>
    </row>
    <row r="67" spans="3:7">
      <c r="G67"/>
    </row>
    <row r="68" spans="3:7">
      <c r="G68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8"/>
  <sheetViews>
    <sheetView topLeftCell="A22" workbookViewId="0">
      <selection activeCell="J40" sqref="J4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107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303600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2889000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3192600</v>
      </c>
      <c r="C6" s="64"/>
      <c r="D6" s="58"/>
      <c r="E6" s="7"/>
      <c r="F6" s="8"/>
      <c r="G6" s="9"/>
    </row>
    <row r="7" spans="1:9" ht="20.25" customHeight="1">
      <c r="A7" s="10" t="s">
        <v>106</v>
      </c>
      <c r="B7" s="11">
        <f>B6+'6.26'!B7</f>
        <v>40451700</v>
      </c>
      <c r="C7" s="12">
        <f>B7/B8</f>
        <v>0.80903400000000003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105</v>
      </c>
      <c r="D10" s="70" t="s">
        <v>18</v>
      </c>
      <c r="E10" s="21" t="s">
        <v>16</v>
      </c>
      <c r="F10" s="21" t="s">
        <v>105</v>
      </c>
      <c r="G10" s="22"/>
      <c r="H10">
        <f>5586600-2394000</f>
        <v>3192600</v>
      </c>
    </row>
    <row r="11" spans="1:9" ht="20.100000000000001" customHeight="1">
      <c r="A11" s="68"/>
      <c r="B11" s="23" t="s">
        <v>114</v>
      </c>
      <c r="C11" s="23">
        <v>33</v>
      </c>
      <c r="D11" s="71"/>
      <c r="E11" s="24"/>
      <c r="F11" s="23"/>
      <c r="G11" s="25"/>
    </row>
    <row r="12" spans="1:9" ht="18" customHeight="1">
      <c r="A12" s="68"/>
      <c r="B12" s="23" t="s">
        <v>115</v>
      </c>
      <c r="C12" s="23">
        <v>5</v>
      </c>
      <c r="D12" s="71"/>
      <c r="E12" s="24"/>
      <c r="F12" s="23"/>
      <c r="G12" s="25"/>
    </row>
    <row r="13" spans="1:9" ht="17.100000000000001" customHeight="1">
      <c r="A13" s="69"/>
      <c r="B13" s="23"/>
      <c r="C13" s="46"/>
      <c r="D13" s="72"/>
      <c r="E13" s="26"/>
      <c r="F13" s="27"/>
      <c r="G13" s="25"/>
    </row>
    <row r="14" spans="1:9" ht="27.95" customHeight="1">
      <c r="A14" s="54" t="s">
        <v>104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103</v>
      </c>
      <c r="B16" s="29"/>
      <c r="C16" s="29"/>
      <c r="D16" s="23"/>
      <c r="E16" s="73"/>
      <c r="F16" s="74"/>
      <c r="G16" s="75"/>
    </row>
    <row r="17" spans="1:7">
      <c r="A17" s="77"/>
      <c r="B17" s="29"/>
      <c r="C17" s="23"/>
      <c r="D17" s="23"/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0">
        <v>0.25</v>
      </c>
      <c r="C23" s="31" t="s">
        <v>116</v>
      </c>
      <c r="D23" s="31">
        <v>33</v>
      </c>
      <c r="E23" s="82"/>
      <c r="F23" s="83"/>
      <c r="G23" s="84"/>
    </row>
    <row r="24" spans="1:7">
      <c r="A24" s="77"/>
      <c r="B24" s="32"/>
      <c r="C24" s="23"/>
      <c r="D24" s="23"/>
      <c r="E24" s="73"/>
      <c r="F24" s="74"/>
      <c r="G24" s="75"/>
    </row>
    <row r="25" spans="1:7">
      <c r="A25" s="77"/>
      <c r="B25" s="29"/>
      <c r="C25" s="23"/>
      <c r="D25" s="23"/>
      <c r="E25" s="73"/>
      <c r="F25" s="74"/>
      <c r="G25" s="75"/>
    </row>
    <row r="26" spans="1:7">
      <c r="A26" s="77"/>
      <c r="B26" s="29"/>
      <c r="C26" s="23"/>
      <c r="D26" s="23"/>
      <c r="E26" s="73"/>
      <c r="F26" s="74"/>
      <c r="G26" s="75"/>
    </row>
    <row r="27" spans="1:7">
      <c r="A27" s="77"/>
      <c r="B27" s="29"/>
      <c r="C27" s="33"/>
      <c r="D27" s="23"/>
      <c r="E27" s="73"/>
      <c r="F27" s="74"/>
      <c r="G27" s="75"/>
    </row>
    <row r="28" spans="1:7">
      <c r="A28" s="77"/>
      <c r="B28" s="29"/>
      <c r="C28" s="23"/>
      <c r="D28" s="23"/>
      <c r="E28" s="73"/>
      <c r="F28" s="74"/>
      <c r="G28" s="75"/>
    </row>
    <row r="29" spans="1:7">
      <c r="A29" s="77"/>
      <c r="B29" s="29"/>
      <c r="C29" s="29"/>
      <c r="D29" s="23"/>
      <c r="E29" s="82"/>
      <c r="F29" s="83"/>
      <c r="G29" s="84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7">
      <c r="A33" s="77"/>
      <c r="B33" s="29"/>
      <c r="C33" s="23"/>
      <c r="D33" s="23"/>
      <c r="E33" s="73"/>
      <c r="F33" s="74"/>
      <c r="G33" s="75"/>
    </row>
    <row r="34" spans="1:7">
      <c r="A34" s="77"/>
      <c r="B34" s="29"/>
      <c r="C34" s="23"/>
      <c r="D34" s="23"/>
      <c r="E34" s="73"/>
      <c r="F34" s="74"/>
      <c r="G34" s="75"/>
    </row>
    <row r="35" spans="1:7">
      <c r="A35" s="77"/>
      <c r="B35" s="29"/>
      <c r="C35" s="23"/>
      <c r="D35" s="23"/>
      <c r="E35" s="73"/>
      <c r="F35" s="74"/>
      <c r="G35" s="75"/>
    </row>
    <row r="36" spans="1:7" ht="17.25" customHeight="1">
      <c r="A36" s="55" t="s">
        <v>26</v>
      </c>
      <c r="B36" s="55"/>
      <c r="C36" s="55"/>
      <c r="D36" s="55"/>
      <c r="E36" s="55"/>
      <c r="F36" s="55"/>
      <c r="G36" s="55"/>
    </row>
    <row r="37" spans="1:7" ht="17.25" customHeight="1">
      <c r="A37" s="76" t="s">
        <v>27</v>
      </c>
      <c r="B37" s="91"/>
      <c r="C37" s="92"/>
      <c r="D37" s="76" t="s">
        <v>102</v>
      </c>
      <c r="E37" s="93" t="s">
        <v>29</v>
      </c>
      <c r="F37" s="94"/>
      <c r="G37" s="95"/>
    </row>
    <row r="38" spans="1:7">
      <c r="A38" s="77"/>
      <c r="B38" s="143"/>
      <c r="C38" s="144"/>
      <c r="D38" s="77"/>
      <c r="E38" s="96" t="s">
        <v>117</v>
      </c>
      <c r="F38" s="97"/>
      <c r="G38" s="98"/>
    </row>
    <row r="39" spans="1:7" ht="17.25" customHeight="1">
      <c r="A39" s="77"/>
      <c r="B39" s="148"/>
      <c r="C39" s="149"/>
      <c r="D39" s="77"/>
      <c r="E39" s="154" t="s">
        <v>118</v>
      </c>
      <c r="F39" s="155"/>
      <c r="G39" s="156"/>
    </row>
    <row r="40" spans="1:7" ht="17.25" customHeight="1">
      <c r="A40" s="77"/>
      <c r="B40" s="85"/>
      <c r="C40" s="86"/>
      <c r="D40" s="77"/>
      <c r="E40" s="99"/>
      <c r="F40" s="100"/>
      <c r="G40" s="101"/>
    </row>
    <row r="41" spans="1:7" ht="28.5" customHeight="1">
      <c r="A41" s="77"/>
      <c r="B41" s="143"/>
      <c r="C41" s="153"/>
      <c r="D41" s="77"/>
      <c r="E41" s="138" t="s">
        <v>119</v>
      </c>
      <c r="F41" s="139"/>
      <c r="G41" s="140"/>
    </row>
    <row r="42" spans="1:7">
      <c r="A42" s="77"/>
      <c r="B42" s="143"/>
      <c r="C42" s="144"/>
      <c r="D42" s="77"/>
      <c r="E42" s="157" t="s">
        <v>121</v>
      </c>
      <c r="F42" s="158"/>
      <c r="G42" s="158"/>
    </row>
    <row r="43" spans="1:7">
      <c r="A43" s="77"/>
      <c r="B43" s="85"/>
      <c r="C43" s="86"/>
      <c r="D43" s="77"/>
      <c r="E43" s="138" t="s">
        <v>120</v>
      </c>
      <c r="F43" s="139"/>
      <c r="G43" s="140"/>
    </row>
    <row r="44" spans="1:7">
      <c r="A44" s="77"/>
      <c r="B44" s="85"/>
      <c r="C44" s="86"/>
      <c r="D44" s="77"/>
      <c r="E44" s="138"/>
      <c r="F44" s="139"/>
      <c r="G44" s="140"/>
    </row>
    <row r="45" spans="1:7">
      <c r="A45" s="90"/>
      <c r="B45" s="106"/>
      <c r="C45" s="107"/>
      <c r="D45" s="90"/>
      <c r="E45" s="150"/>
      <c r="F45" s="151"/>
      <c r="G45" s="152"/>
    </row>
    <row r="46" spans="1:7">
      <c r="A46" s="55" t="s">
        <v>30</v>
      </c>
      <c r="B46" s="55"/>
      <c r="C46" s="55"/>
      <c r="D46" s="55"/>
      <c r="E46" s="55"/>
      <c r="F46" s="55"/>
      <c r="G46" s="55"/>
    </row>
    <row r="47" spans="1:7">
      <c r="A47" s="76" t="s">
        <v>27</v>
      </c>
      <c r="B47" s="91" t="s">
        <v>100</v>
      </c>
      <c r="C47" s="92"/>
      <c r="D47" s="76" t="s">
        <v>102</v>
      </c>
      <c r="E47" s="111"/>
      <c r="F47" s="112"/>
      <c r="G47" s="113"/>
    </row>
    <row r="48" spans="1:7">
      <c r="A48" s="90"/>
      <c r="B48" s="106" t="s">
        <v>100</v>
      </c>
      <c r="C48" s="107"/>
      <c r="D48" s="90"/>
      <c r="E48" s="82"/>
      <c r="F48" s="83"/>
      <c r="G48" s="84"/>
    </row>
    <row r="49" spans="1:8">
      <c r="A49" s="55" t="s">
        <v>32</v>
      </c>
      <c r="B49" s="55"/>
      <c r="C49" s="55"/>
      <c r="D49" s="55"/>
      <c r="E49" s="55"/>
      <c r="F49" s="55"/>
      <c r="G49" s="55"/>
      <c r="H49" s="45"/>
    </row>
    <row r="50" spans="1:8">
      <c r="A50" s="76" t="s">
        <v>27</v>
      </c>
      <c r="B50" s="91" t="s">
        <v>73</v>
      </c>
      <c r="C50" s="114"/>
      <c r="D50" s="92"/>
      <c r="E50" s="76" t="s">
        <v>33</v>
      </c>
      <c r="F50" s="85" t="s">
        <v>127</v>
      </c>
      <c r="G50" s="86"/>
      <c r="H50" s="36"/>
    </row>
    <row r="51" spans="1:8">
      <c r="A51" s="77"/>
      <c r="B51" s="85" t="s">
        <v>101</v>
      </c>
      <c r="C51" s="115"/>
      <c r="D51" s="86"/>
      <c r="E51" s="77"/>
      <c r="F51" s="85"/>
      <c r="G51" s="86"/>
    </row>
    <row r="52" spans="1:8">
      <c r="A52" s="77"/>
      <c r="B52" s="85"/>
      <c r="C52" s="115"/>
      <c r="D52" s="86"/>
      <c r="E52" s="77"/>
      <c r="F52" s="85"/>
      <c r="G52" s="86"/>
    </row>
    <row r="53" spans="1:8">
      <c r="A53" s="77"/>
      <c r="B53" s="85"/>
      <c r="C53" s="115"/>
      <c r="D53" s="86"/>
      <c r="E53" s="77"/>
      <c r="F53" s="85"/>
      <c r="G53" s="86"/>
    </row>
    <row r="54" spans="1:8">
      <c r="A54" s="77"/>
      <c r="B54" s="85" t="s">
        <v>100</v>
      </c>
      <c r="C54" s="115"/>
      <c r="D54" s="86"/>
      <c r="E54" s="77"/>
      <c r="F54" s="85" t="s">
        <v>100</v>
      </c>
      <c r="G54" s="86"/>
    </row>
    <row r="55" spans="1:8">
      <c r="A55" s="90"/>
      <c r="B55" s="106"/>
      <c r="C55" s="116"/>
      <c r="D55" s="107"/>
      <c r="E55" s="90"/>
      <c r="F55" s="85"/>
      <c r="G55" s="86"/>
    </row>
    <row r="56" spans="1:8">
      <c r="A56" s="117" t="s">
        <v>99</v>
      </c>
      <c r="B56" s="118"/>
      <c r="C56" s="37" t="s">
        <v>35</v>
      </c>
      <c r="D56" s="38">
        <f>B58+E58</f>
        <v>0</v>
      </c>
      <c r="E56" s="39"/>
      <c r="F56" s="119"/>
      <c r="G56" s="119"/>
    </row>
    <row r="57" spans="1:8">
      <c r="A57" s="124" t="s">
        <v>27</v>
      </c>
      <c r="B57" s="40" t="s">
        <v>36</v>
      </c>
      <c r="C57" s="40" t="s">
        <v>37</v>
      </c>
      <c r="D57" s="70" t="s">
        <v>33</v>
      </c>
      <c r="E57" s="40" t="s">
        <v>36</v>
      </c>
      <c r="F57" s="127" t="s">
        <v>37</v>
      </c>
      <c r="G57" s="128"/>
    </row>
    <row r="58" spans="1:8">
      <c r="A58" s="125"/>
      <c r="B58" s="129"/>
      <c r="C58" s="129"/>
      <c r="D58" s="71"/>
      <c r="E58" s="129"/>
      <c r="F58" s="132"/>
      <c r="G58" s="133"/>
    </row>
    <row r="59" spans="1:8">
      <c r="A59" s="125"/>
      <c r="B59" s="130"/>
      <c r="C59" s="130"/>
      <c r="D59" s="71"/>
      <c r="E59" s="130"/>
      <c r="F59" s="134"/>
      <c r="G59" s="135"/>
    </row>
    <row r="60" spans="1:8">
      <c r="A60" s="126"/>
      <c r="B60" s="131"/>
      <c r="C60" s="131"/>
      <c r="D60" s="72"/>
      <c r="E60" s="131"/>
      <c r="F60" s="136"/>
      <c r="G60" s="137"/>
    </row>
    <row r="61" spans="1:8">
      <c r="A61" s="120" t="s">
        <v>38</v>
      </c>
      <c r="B61" s="120"/>
      <c r="C61" s="120"/>
      <c r="D61" s="120"/>
      <c r="E61" s="120"/>
      <c r="F61" s="120"/>
      <c r="G61" s="120"/>
    </row>
    <row r="62" spans="1:8">
      <c r="A62" s="121"/>
      <c r="B62" s="122"/>
      <c r="C62" s="122"/>
      <c r="D62" s="122"/>
      <c r="E62" s="122"/>
      <c r="F62" s="122"/>
      <c r="G62" s="123"/>
    </row>
    <row r="63" spans="1:8">
      <c r="G63"/>
    </row>
    <row r="64" spans="1:8">
      <c r="G64"/>
    </row>
    <row r="65" spans="3:7">
      <c r="C65" t="s">
        <v>5</v>
      </c>
      <c r="G65"/>
    </row>
    <row r="66" spans="3:7">
      <c r="G66"/>
    </row>
    <row r="67" spans="3:7">
      <c r="G67"/>
    </row>
    <row r="68" spans="3:7">
      <c r="G68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8"/>
  <sheetViews>
    <sheetView topLeftCell="A22" workbookViewId="0">
      <selection activeCell="J53" sqref="J5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107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303600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1347800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1651400</v>
      </c>
      <c r="C6" s="64"/>
      <c r="D6" s="58"/>
      <c r="E6" s="7"/>
      <c r="F6" s="8"/>
      <c r="G6" s="9"/>
    </row>
    <row r="7" spans="1:9" ht="20.25" customHeight="1">
      <c r="A7" s="10" t="s">
        <v>106</v>
      </c>
      <c r="B7" s="11">
        <f>B6+'6.28'!B7</f>
        <v>42103100</v>
      </c>
      <c r="C7" s="12">
        <f>B7/B8</f>
        <v>0.84206199999999998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105</v>
      </c>
      <c r="D10" s="70" t="s">
        <v>18</v>
      </c>
      <c r="E10" s="21" t="s">
        <v>16</v>
      </c>
      <c r="F10" s="21" t="s">
        <v>105</v>
      </c>
      <c r="G10" s="22"/>
    </row>
    <row r="11" spans="1:9" ht="20.100000000000001" customHeight="1">
      <c r="A11" s="68"/>
      <c r="B11" s="23" t="s">
        <v>124</v>
      </c>
      <c r="C11" s="23">
        <v>5</v>
      </c>
      <c r="D11" s="71"/>
      <c r="E11" s="24"/>
      <c r="F11" s="23"/>
      <c r="G11" s="25"/>
    </row>
    <row r="12" spans="1:9" ht="18" customHeight="1">
      <c r="A12" s="68"/>
      <c r="B12" s="23" t="s">
        <v>115</v>
      </c>
      <c r="C12" s="23">
        <v>5</v>
      </c>
      <c r="D12" s="71"/>
      <c r="E12" s="24"/>
      <c r="F12" s="23"/>
      <c r="G12" s="25"/>
    </row>
    <row r="13" spans="1:9" ht="17.100000000000001" customHeight="1">
      <c r="A13" s="69"/>
      <c r="B13" s="23" t="s">
        <v>125</v>
      </c>
      <c r="C13" s="42">
        <v>0.36</v>
      </c>
      <c r="D13" s="72"/>
      <c r="E13" s="26"/>
      <c r="F13" s="27"/>
      <c r="G13" s="25"/>
    </row>
    <row r="14" spans="1:9" ht="27.95" customHeight="1">
      <c r="A14" s="54" t="s">
        <v>104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103</v>
      </c>
      <c r="B16" s="29"/>
      <c r="C16" s="29"/>
      <c r="D16" s="23"/>
      <c r="E16" s="73"/>
      <c r="F16" s="74"/>
      <c r="G16" s="75"/>
    </row>
    <row r="17" spans="1:7">
      <c r="A17" s="77"/>
      <c r="B17" s="29"/>
      <c r="C17" s="23"/>
      <c r="D17" s="23"/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0">
        <v>0.25</v>
      </c>
      <c r="C23" s="31" t="s">
        <v>123</v>
      </c>
      <c r="D23" s="31">
        <v>11</v>
      </c>
      <c r="E23" s="82"/>
      <c r="F23" s="83"/>
      <c r="G23" s="84"/>
    </row>
    <row r="24" spans="1:7">
      <c r="A24" s="77"/>
      <c r="B24" s="32"/>
      <c r="C24" s="23"/>
      <c r="D24" s="23"/>
      <c r="E24" s="73"/>
      <c r="F24" s="74"/>
      <c r="G24" s="75"/>
    </row>
    <row r="25" spans="1:7">
      <c r="A25" s="77"/>
      <c r="B25" s="29"/>
      <c r="C25" s="23"/>
      <c r="D25" s="23"/>
      <c r="E25" s="73"/>
      <c r="F25" s="74"/>
      <c r="G25" s="75"/>
    </row>
    <row r="26" spans="1:7">
      <c r="A26" s="77"/>
      <c r="B26" s="29"/>
      <c r="C26" s="23"/>
      <c r="D26" s="23"/>
      <c r="E26" s="73"/>
      <c r="F26" s="74"/>
      <c r="G26" s="75"/>
    </row>
    <row r="27" spans="1:7">
      <c r="A27" s="77"/>
      <c r="B27" s="29"/>
      <c r="C27" s="33"/>
      <c r="D27" s="23"/>
      <c r="E27" s="73"/>
      <c r="F27" s="74"/>
      <c r="G27" s="75"/>
    </row>
    <row r="28" spans="1:7">
      <c r="A28" s="77"/>
      <c r="B28" s="29"/>
      <c r="C28" s="23"/>
      <c r="D28" s="23"/>
      <c r="E28" s="73"/>
      <c r="F28" s="74"/>
      <c r="G28" s="75"/>
    </row>
    <row r="29" spans="1:7">
      <c r="A29" s="77"/>
      <c r="B29" s="29"/>
      <c r="C29" s="29"/>
      <c r="D29" s="23"/>
      <c r="E29" s="82"/>
      <c r="F29" s="83"/>
      <c r="G29" s="84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7">
      <c r="A33" s="77"/>
      <c r="B33" s="29"/>
      <c r="C33" s="23"/>
      <c r="D33" s="23"/>
      <c r="E33" s="73"/>
      <c r="F33" s="74"/>
      <c r="G33" s="75"/>
    </row>
    <row r="34" spans="1:7">
      <c r="A34" s="77"/>
      <c r="B34" s="29"/>
      <c r="C34" s="23"/>
      <c r="D34" s="23"/>
      <c r="E34" s="73"/>
      <c r="F34" s="74"/>
      <c r="G34" s="75"/>
    </row>
    <row r="35" spans="1:7">
      <c r="A35" s="77"/>
      <c r="B35" s="29"/>
      <c r="C35" s="23"/>
      <c r="D35" s="23"/>
      <c r="E35" s="73"/>
      <c r="F35" s="74"/>
      <c r="G35" s="75"/>
    </row>
    <row r="36" spans="1:7" ht="17.25" customHeight="1">
      <c r="A36" s="55" t="s">
        <v>26</v>
      </c>
      <c r="B36" s="55"/>
      <c r="C36" s="55"/>
      <c r="D36" s="55"/>
      <c r="E36" s="55"/>
      <c r="F36" s="55"/>
      <c r="G36" s="55"/>
    </row>
    <row r="37" spans="1:7" ht="17.25" customHeight="1">
      <c r="A37" s="76" t="s">
        <v>27</v>
      </c>
      <c r="B37" s="91"/>
      <c r="C37" s="92"/>
      <c r="D37" s="76" t="s">
        <v>102</v>
      </c>
      <c r="E37" s="93" t="s">
        <v>29</v>
      </c>
      <c r="F37" s="94"/>
      <c r="G37" s="95"/>
    </row>
    <row r="38" spans="1:7">
      <c r="A38" s="77"/>
      <c r="B38" s="143"/>
      <c r="C38" s="144"/>
      <c r="D38" s="77"/>
      <c r="E38" s="96" t="s">
        <v>128</v>
      </c>
      <c r="F38" s="97"/>
      <c r="G38" s="98"/>
    </row>
    <row r="39" spans="1:7" ht="17.25" customHeight="1">
      <c r="A39" s="77"/>
      <c r="B39" s="148"/>
      <c r="C39" s="149"/>
      <c r="D39" s="77"/>
      <c r="E39" s="154" t="s">
        <v>129</v>
      </c>
      <c r="F39" s="155"/>
      <c r="G39" s="156"/>
    </row>
    <row r="40" spans="1:7" ht="17.25" customHeight="1">
      <c r="A40" s="77"/>
      <c r="B40" s="85"/>
      <c r="C40" s="86"/>
      <c r="D40" s="77"/>
      <c r="E40" s="96" t="s">
        <v>130</v>
      </c>
      <c r="F40" s="97"/>
      <c r="G40" s="98"/>
    </row>
    <row r="41" spans="1:7">
      <c r="A41" s="77"/>
      <c r="B41" s="143"/>
      <c r="C41" s="153"/>
      <c r="D41" s="77"/>
      <c r="E41" s="157" t="s">
        <v>121</v>
      </c>
      <c r="F41" s="158"/>
      <c r="G41" s="158"/>
    </row>
    <row r="42" spans="1:7">
      <c r="A42" s="77"/>
      <c r="B42" s="143"/>
      <c r="C42" s="144"/>
      <c r="D42" s="77"/>
      <c r="E42" s="138" t="s">
        <v>131</v>
      </c>
      <c r="F42" s="139"/>
      <c r="G42" s="140"/>
    </row>
    <row r="43" spans="1:7">
      <c r="A43" s="77"/>
      <c r="B43" s="85"/>
      <c r="C43" s="86"/>
      <c r="D43" s="77"/>
      <c r="E43" s="138" t="s">
        <v>132</v>
      </c>
      <c r="F43" s="139"/>
      <c r="G43" s="140"/>
    </row>
    <row r="44" spans="1:7">
      <c r="A44" s="77"/>
      <c r="B44" s="85"/>
      <c r="C44" s="86"/>
      <c r="D44" s="77"/>
      <c r="E44" s="138"/>
      <c r="F44" s="139"/>
      <c r="G44" s="140"/>
    </row>
    <row r="45" spans="1:7">
      <c r="A45" s="90"/>
      <c r="B45" s="106"/>
      <c r="C45" s="107"/>
      <c r="D45" s="90"/>
      <c r="E45" s="150"/>
      <c r="F45" s="151"/>
      <c r="G45" s="152"/>
    </row>
    <row r="46" spans="1:7">
      <c r="A46" s="55" t="s">
        <v>30</v>
      </c>
      <c r="B46" s="55"/>
      <c r="C46" s="55"/>
      <c r="D46" s="55"/>
      <c r="E46" s="55"/>
      <c r="F46" s="55"/>
      <c r="G46" s="55"/>
    </row>
    <row r="47" spans="1:7">
      <c r="A47" s="76" t="s">
        <v>27</v>
      </c>
      <c r="B47" s="91" t="s">
        <v>100</v>
      </c>
      <c r="C47" s="92"/>
      <c r="D47" s="76" t="s">
        <v>102</v>
      </c>
      <c r="E47" s="111"/>
      <c r="F47" s="112"/>
      <c r="G47" s="113"/>
    </row>
    <row r="48" spans="1:7">
      <c r="A48" s="90"/>
      <c r="B48" s="106" t="s">
        <v>100</v>
      </c>
      <c r="C48" s="107"/>
      <c r="D48" s="90"/>
      <c r="E48" s="82"/>
      <c r="F48" s="83"/>
      <c r="G48" s="84"/>
    </row>
    <row r="49" spans="1:8">
      <c r="A49" s="55" t="s">
        <v>32</v>
      </c>
      <c r="B49" s="55"/>
      <c r="C49" s="55"/>
      <c r="D49" s="55"/>
      <c r="E49" s="55"/>
      <c r="F49" s="55"/>
      <c r="G49" s="55"/>
      <c r="H49" s="45"/>
    </row>
    <row r="50" spans="1:8">
      <c r="A50" s="76" t="s">
        <v>27</v>
      </c>
      <c r="B50" s="91"/>
      <c r="C50" s="114"/>
      <c r="D50" s="92"/>
      <c r="E50" s="76" t="s">
        <v>33</v>
      </c>
      <c r="F50" s="85" t="s">
        <v>133</v>
      </c>
      <c r="G50" s="86"/>
      <c r="H50" s="36"/>
    </row>
    <row r="51" spans="1:8">
      <c r="A51" s="77"/>
      <c r="B51" s="85"/>
      <c r="C51" s="115"/>
      <c r="D51" s="86"/>
      <c r="E51" s="77"/>
      <c r="F51" s="85"/>
      <c r="G51" s="86"/>
    </row>
    <row r="52" spans="1:8">
      <c r="A52" s="77"/>
      <c r="B52" s="85"/>
      <c r="C52" s="115"/>
      <c r="D52" s="86"/>
      <c r="E52" s="77"/>
      <c r="F52" s="85"/>
      <c r="G52" s="86"/>
    </row>
    <row r="53" spans="1:8">
      <c r="A53" s="77"/>
      <c r="B53" s="85"/>
      <c r="C53" s="115"/>
      <c r="D53" s="86"/>
      <c r="E53" s="77"/>
      <c r="F53" s="85"/>
      <c r="G53" s="86"/>
    </row>
    <row r="54" spans="1:8">
      <c r="A54" s="77"/>
      <c r="B54" s="85" t="s">
        <v>100</v>
      </c>
      <c r="C54" s="115"/>
      <c r="D54" s="86"/>
      <c r="E54" s="77"/>
      <c r="F54" s="85" t="s">
        <v>100</v>
      </c>
      <c r="G54" s="86"/>
    </row>
    <row r="55" spans="1:8">
      <c r="A55" s="90"/>
      <c r="B55" s="106"/>
      <c r="C55" s="116"/>
      <c r="D55" s="107"/>
      <c r="E55" s="90"/>
      <c r="F55" s="85"/>
      <c r="G55" s="86"/>
    </row>
    <row r="56" spans="1:8">
      <c r="A56" s="117" t="s">
        <v>99</v>
      </c>
      <c r="B56" s="118"/>
      <c r="C56" s="37" t="s">
        <v>35</v>
      </c>
      <c r="D56" s="38">
        <f>B58+E58</f>
        <v>0</v>
      </c>
      <c r="E56" s="39"/>
      <c r="F56" s="119"/>
      <c r="G56" s="119"/>
    </row>
    <row r="57" spans="1:8">
      <c r="A57" s="124" t="s">
        <v>27</v>
      </c>
      <c r="B57" s="40" t="s">
        <v>36</v>
      </c>
      <c r="C57" s="40" t="s">
        <v>37</v>
      </c>
      <c r="D57" s="70" t="s">
        <v>33</v>
      </c>
      <c r="E57" s="40" t="s">
        <v>36</v>
      </c>
      <c r="F57" s="127" t="s">
        <v>37</v>
      </c>
      <c r="G57" s="128"/>
    </row>
    <row r="58" spans="1:8">
      <c r="A58" s="125"/>
      <c r="B58" s="129"/>
      <c r="C58" s="129"/>
      <c r="D58" s="71"/>
      <c r="E58" s="129"/>
      <c r="F58" s="132"/>
      <c r="G58" s="133"/>
    </row>
    <row r="59" spans="1:8">
      <c r="A59" s="125"/>
      <c r="B59" s="130"/>
      <c r="C59" s="130"/>
      <c r="D59" s="71"/>
      <c r="E59" s="130"/>
      <c r="F59" s="134"/>
      <c r="G59" s="135"/>
    </row>
    <row r="60" spans="1:8">
      <c r="A60" s="126"/>
      <c r="B60" s="131"/>
      <c r="C60" s="131"/>
      <c r="D60" s="72"/>
      <c r="E60" s="131"/>
      <c r="F60" s="136"/>
      <c r="G60" s="137"/>
    </row>
    <row r="61" spans="1:8">
      <c r="A61" s="120" t="s">
        <v>38</v>
      </c>
      <c r="B61" s="120"/>
      <c r="C61" s="120"/>
      <c r="D61" s="120"/>
      <c r="E61" s="120"/>
      <c r="F61" s="120"/>
      <c r="G61" s="120"/>
    </row>
    <row r="62" spans="1:8">
      <c r="A62" s="121"/>
      <c r="B62" s="122"/>
      <c r="C62" s="122"/>
      <c r="D62" s="122"/>
      <c r="E62" s="122"/>
      <c r="F62" s="122"/>
      <c r="G62" s="123"/>
    </row>
    <row r="63" spans="1:8">
      <c r="G63"/>
    </row>
    <row r="64" spans="1:8">
      <c r="G64"/>
    </row>
    <row r="65" spans="3:7">
      <c r="C65" t="s">
        <v>5</v>
      </c>
      <c r="G65"/>
    </row>
    <row r="66" spans="3:7">
      <c r="G66"/>
    </row>
    <row r="67" spans="3:7">
      <c r="G67"/>
    </row>
    <row r="68" spans="3:7">
      <c r="G68"/>
    </row>
  </sheetData>
  <mergeCells count="89"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B42:C42"/>
    <mergeCell ref="E42:G42"/>
    <mergeCell ref="B43:C43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25" workbookViewId="0">
      <selection activeCell="F50" sqref="F50:G5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</row>
    <row r="2" spans="1:9" ht="20.100000000000001" customHeight="1">
      <c r="A2" s="1" t="s">
        <v>1</v>
      </c>
      <c r="B2" s="52" t="s">
        <v>144</v>
      </c>
      <c r="C2" s="53"/>
      <c r="D2" s="2" t="s">
        <v>2</v>
      </c>
      <c r="E2" s="2"/>
      <c r="F2" s="3" t="s">
        <v>3</v>
      </c>
      <c r="G2" s="4"/>
    </row>
    <row r="3" spans="1:9" ht="24" customHeight="1">
      <c r="A3" s="54" t="s">
        <v>4</v>
      </c>
      <c r="B3" s="55"/>
      <c r="C3" s="56"/>
      <c r="D3" s="57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59">
        <v>720000</v>
      </c>
      <c r="C4" s="60"/>
      <c r="D4" s="58"/>
      <c r="E4" s="7"/>
      <c r="F4" s="8"/>
      <c r="G4" s="9"/>
    </row>
    <row r="5" spans="1:9" ht="23.1" customHeight="1">
      <c r="A5" s="1" t="s">
        <v>10</v>
      </c>
      <c r="B5" s="61">
        <f>B6-B4</f>
        <v>962000</v>
      </c>
      <c r="C5" s="62"/>
      <c r="D5" s="58"/>
      <c r="E5" s="7"/>
      <c r="F5" s="8"/>
      <c r="G5" s="9"/>
    </row>
    <row r="6" spans="1:9" ht="21.95" customHeight="1">
      <c r="A6" s="1" t="s">
        <v>11</v>
      </c>
      <c r="B6" s="63">
        <v>1682000</v>
      </c>
      <c r="C6" s="64"/>
      <c r="D6" s="58"/>
      <c r="E6" s="7"/>
      <c r="F6" s="8"/>
      <c r="G6" s="9"/>
    </row>
    <row r="7" spans="1:9" ht="20.25" customHeight="1">
      <c r="A7" s="10" t="s">
        <v>12</v>
      </c>
      <c r="B7" s="11">
        <v>43785100</v>
      </c>
      <c r="C7" s="12">
        <f>B7/B8</f>
        <v>0.87570199999999998</v>
      </c>
      <c r="D7" s="13"/>
      <c r="E7" s="14"/>
      <c r="F7" s="15"/>
      <c r="G7" s="16"/>
      <c r="I7" s="17"/>
    </row>
    <row r="8" spans="1:9" ht="25.5" customHeight="1">
      <c r="A8" s="1" t="s">
        <v>13</v>
      </c>
      <c r="B8" s="65">
        <v>50000000</v>
      </c>
      <c r="C8" s="66"/>
      <c r="G8" s="17"/>
    </row>
    <row r="9" spans="1:9" ht="27.95" customHeight="1">
      <c r="A9" s="54" t="s">
        <v>14</v>
      </c>
      <c r="B9" s="55"/>
      <c r="C9" s="56"/>
      <c r="D9" s="18"/>
      <c r="E9" s="19"/>
      <c r="F9" s="19"/>
      <c r="G9" s="20"/>
    </row>
    <row r="10" spans="1:9" ht="17.100000000000001" customHeight="1">
      <c r="A10" s="67" t="s">
        <v>15</v>
      </c>
      <c r="B10" s="21" t="s">
        <v>16</v>
      </c>
      <c r="C10" s="21" t="s">
        <v>17</v>
      </c>
      <c r="D10" s="70" t="s">
        <v>18</v>
      </c>
      <c r="E10" s="21" t="s">
        <v>16</v>
      </c>
      <c r="F10" s="21" t="s">
        <v>17</v>
      </c>
      <c r="G10" s="22"/>
    </row>
    <row r="11" spans="1:9" ht="20.100000000000001" customHeight="1">
      <c r="A11" s="68"/>
      <c r="B11" s="23" t="s">
        <v>134</v>
      </c>
      <c r="C11" s="23">
        <v>11</v>
      </c>
      <c r="D11" s="71"/>
      <c r="E11" s="24"/>
      <c r="F11" s="23"/>
      <c r="G11" s="25"/>
    </row>
    <row r="12" spans="1:9" ht="18" customHeight="1">
      <c r="A12" s="68"/>
      <c r="B12" s="23" t="s">
        <v>135</v>
      </c>
      <c r="C12" s="23">
        <v>11</v>
      </c>
      <c r="D12" s="71"/>
      <c r="E12" s="24"/>
      <c r="F12" s="23"/>
      <c r="G12" s="25"/>
    </row>
    <row r="13" spans="1:9" ht="17.100000000000001" customHeight="1">
      <c r="A13" s="69"/>
      <c r="B13" s="23" t="s">
        <v>125</v>
      </c>
      <c r="C13" s="42">
        <v>0.3</v>
      </c>
      <c r="D13" s="72"/>
      <c r="E13" s="26"/>
      <c r="F13" s="27"/>
      <c r="G13" s="25"/>
    </row>
    <row r="14" spans="1:9" ht="27.95" customHeight="1">
      <c r="A14" s="54" t="s">
        <v>20</v>
      </c>
      <c r="B14" s="55"/>
      <c r="C14" s="55"/>
      <c r="D14" s="55"/>
      <c r="E14" s="55"/>
      <c r="F14" s="55"/>
      <c r="G14" s="56"/>
    </row>
    <row r="15" spans="1:9" ht="18.95" customHeight="1">
      <c r="A15" s="28"/>
      <c r="B15" s="21" t="s">
        <v>21</v>
      </c>
      <c r="C15" s="21" t="s">
        <v>22</v>
      </c>
      <c r="D15" s="21" t="s">
        <v>23</v>
      </c>
      <c r="E15" s="48"/>
      <c r="F15" s="49"/>
      <c r="G15" s="50"/>
    </row>
    <row r="16" spans="1:9" ht="18.95" customHeight="1">
      <c r="A16" s="76" t="s">
        <v>24</v>
      </c>
      <c r="B16" s="29">
        <v>0.5</v>
      </c>
      <c r="C16" s="29" t="s">
        <v>136</v>
      </c>
      <c r="D16" s="23">
        <v>7</v>
      </c>
      <c r="E16" s="73" t="s">
        <v>137</v>
      </c>
      <c r="F16" s="74"/>
      <c r="G16" s="75"/>
    </row>
    <row r="17" spans="1:7">
      <c r="A17" s="77"/>
      <c r="B17" s="29">
        <v>0.5</v>
      </c>
      <c r="C17" s="23" t="s">
        <v>138</v>
      </c>
      <c r="D17" s="23">
        <v>4</v>
      </c>
      <c r="E17" s="73"/>
      <c r="F17" s="74"/>
      <c r="G17" s="75"/>
    </row>
    <row r="18" spans="1:7">
      <c r="A18" s="77"/>
      <c r="B18" s="29"/>
      <c r="C18" s="29"/>
      <c r="D18" s="23"/>
      <c r="E18" s="73"/>
      <c r="F18" s="74"/>
      <c r="G18" s="75"/>
    </row>
    <row r="19" spans="1:7">
      <c r="A19" s="77"/>
      <c r="B19" s="29"/>
      <c r="C19" s="23"/>
      <c r="D19" s="23"/>
      <c r="E19" s="73"/>
      <c r="F19" s="74"/>
      <c r="G19" s="75"/>
    </row>
    <row r="20" spans="1:7">
      <c r="A20" s="77"/>
      <c r="B20" s="29"/>
      <c r="C20" s="23"/>
      <c r="D20" s="23"/>
      <c r="E20" s="73"/>
      <c r="F20" s="74"/>
      <c r="G20" s="75"/>
    </row>
    <row r="21" spans="1:7">
      <c r="A21" s="77"/>
      <c r="B21" s="29"/>
      <c r="C21" s="23"/>
      <c r="D21" s="23"/>
      <c r="E21" s="73"/>
      <c r="F21" s="74"/>
      <c r="G21" s="75"/>
    </row>
    <row r="22" spans="1:7" ht="18" thickBot="1">
      <c r="A22" s="78"/>
      <c r="B22" s="30"/>
      <c r="C22" s="31"/>
      <c r="D22" s="31"/>
      <c r="E22" s="79"/>
      <c r="F22" s="80"/>
      <c r="G22" s="81"/>
    </row>
    <row r="23" spans="1:7" ht="18" thickBot="1">
      <c r="A23" s="77" t="s">
        <v>25</v>
      </c>
      <c r="B23" s="30">
        <v>0.25</v>
      </c>
      <c r="C23" s="31" t="s">
        <v>139</v>
      </c>
      <c r="D23" s="31">
        <v>2</v>
      </c>
      <c r="E23" s="82"/>
      <c r="F23" s="83"/>
      <c r="G23" s="84"/>
    </row>
    <row r="24" spans="1:7">
      <c r="A24" s="77"/>
      <c r="B24" s="32"/>
      <c r="C24" s="23"/>
      <c r="D24" s="23"/>
      <c r="E24" s="73"/>
      <c r="F24" s="74"/>
      <c r="G24" s="75"/>
    </row>
    <row r="25" spans="1:7">
      <c r="A25" s="77"/>
      <c r="B25" s="29"/>
      <c r="C25" s="23"/>
      <c r="D25" s="23"/>
      <c r="E25" s="73"/>
      <c r="F25" s="74"/>
      <c r="G25" s="75"/>
    </row>
    <row r="26" spans="1:7">
      <c r="A26" s="77"/>
      <c r="B26" s="29"/>
      <c r="C26" s="23"/>
      <c r="D26" s="23"/>
      <c r="E26" s="73"/>
      <c r="F26" s="74"/>
      <c r="G26" s="75"/>
    </row>
    <row r="27" spans="1:7">
      <c r="A27" s="77"/>
      <c r="B27" s="29"/>
      <c r="C27" s="33"/>
      <c r="D27" s="23"/>
      <c r="E27" s="73"/>
      <c r="F27" s="74"/>
      <c r="G27" s="75"/>
    </row>
    <row r="28" spans="1:7">
      <c r="A28" s="77"/>
      <c r="B28" s="29"/>
      <c r="C28" s="23"/>
      <c r="D28" s="23"/>
      <c r="E28" s="73"/>
      <c r="F28" s="74"/>
      <c r="G28" s="75"/>
    </row>
    <row r="29" spans="1:7">
      <c r="A29" s="77"/>
      <c r="B29" s="29"/>
      <c r="C29" s="29"/>
      <c r="D29" s="23"/>
      <c r="E29" s="82"/>
      <c r="F29" s="83"/>
      <c r="G29" s="84"/>
    </row>
    <row r="30" spans="1:7">
      <c r="A30" s="77"/>
      <c r="B30" s="29"/>
      <c r="C30" s="23"/>
      <c r="D30" s="23"/>
      <c r="E30" s="73"/>
      <c r="F30" s="74"/>
      <c r="G30" s="75"/>
    </row>
    <row r="31" spans="1:7">
      <c r="A31" s="77"/>
      <c r="B31" s="29"/>
      <c r="C31" s="23"/>
      <c r="D31" s="23"/>
      <c r="E31" s="73"/>
      <c r="F31" s="74"/>
      <c r="G31" s="75"/>
    </row>
    <row r="32" spans="1:7">
      <c r="A32" s="77"/>
      <c r="B32" s="29"/>
      <c r="C32" s="23"/>
      <c r="D32" s="23"/>
      <c r="E32" s="73"/>
      <c r="F32" s="74"/>
      <c r="G32" s="75"/>
    </row>
    <row r="33" spans="1:7">
      <c r="A33" s="77"/>
      <c r="B33" s="29"/>
      <c r="C33" s="23"/>
      <c r="D33" s="23"/>
      <c r="E33" s="73"/>
      <c r="F33" s="74"/>
      <c r="G33" s="75"/>
    </row>
    <row r="34" spans="1:7">
      <c r="A34" s="77"/>
      <c r="B34" s="29"/>
      <c r="C34" s="23"/>
      <c r="D34" s="23"/>
      <c r="E34" s="73"/>
      <c r="F34" s="74"/>
      <c r="G34" s="75"/>
    </row>
    <row r="35" spans="1:7">
      <c r="A35" s="77"/>
      <c r="B35" s="29"/>
      <c r="C35" s="23"/>
      <c r="D35" s="23"/>
      <c r="E35" s="73"/>
      <c r="F35" s="74"/>
      <c r="G35" s="75"/>
    </row>
    <row r="36" spans="1:7" ht="17.25" customHeight="1">
      <c r="A36" s="55" t="s">
        <v>26</v>
      </c>
      <c r="B36" s="55"/>
      <c r="C36" s="55"/>
      <c r="D36" s="55"/>
      <c r="E36" s="55"/>
      <c r="F36" s="55"/>
      <c r="G36" s="55"/>
    </row>
    <row r="37" spans="1:7" ht="17.25" customHeight="1">
      <c r="A37" s="76" t="s">
        <v>27</v>
      </c>
      <c r="B37" s="91"/>
      <c r="C37" s="92"/>
      <c r="D37" s="76" t="s">
        <v>28</v>
      </c>
      <c r="E37" s="93" t="s">
        <v>29</v>
      </c>
      <c r="F37" s="94"/>
      <c r="G37" s="95"/>
    </row>
    <row r="38" spans="1:7">
      <c r="A38" s="77"/>
      <c r="B38" s="143"/>
      <c r="C38" s="144"/>
      <c r="D38" s="77"/>
      <c r="E38" s="96" t="s">
        <v>140</v>
      </c>
      <c r="F38" s="97"/>
      <c r="G38" s="98"/>
    </row>
    <row r="39" spans="1:7" ht="17.25" customHeight="1">
      <c r="A39" s="77"/>
      <c r="B39" s="148"/>
      <c r="C39" s="149"/>
      <c r="D39" s="77"/>
      <c r="E39" s="154" t="s">
        <v>141</v>
      </c>
      <c r="F39" s="155"/>
      <c r="G39" s="156"/>
    </row>
    <row r="40" spans="1:7" ht="17.25" customHeight="1">
      <c r="A40" s="77"/>
      <c r="B40" s="85"/>
      <c r="C40" s="86"/>
      <c r="D40" s="77"/>
      <c r="E40" s="159" t="s">
        <v>142</v>
      </c>
      <c r="F40" s="160"/>
      <c r="G40" s="161"/>
    </row>
    <row r="41" spans="1:7">
      <c r="A41" s="77"/>
      <c r="B41" s="143"/>
      <c r="C41" s="153"/>
      <c r="D41" s="77"/>
      <c r="E41" s="157" t="s">
        <v>121</v>
      </c>
      <c r="F41" s="158"/>
      <c r="G41" s="158"/>
    </row>
    <row r="42" spans="1:7">
      <c r="A42" s="77"/>
      <c r="B42" s="143"/>
      <c r="C42" s="144"/>
      <c r="D42" s="77"/>
      <c r="E42" s="138" t="s">
        <v>143</v>
      </c>
      <c r="F42" s="139"/>
      <c r="G42" s="140"/>
    </row>
    <row r="43" spans="1:7">
      <c r="A43" s="77"/>
      <c r="B43" s="85"/>
      <c r="C43" s="86"/>
      <c r="D43" s="77"/>
      <c r="E43" s="138"/>
      <c r="F43" s="139"/>
      <c r="G43" s="140"/>
    </row>
    <row r="44" spans="1:7">
      <c r="A44" s="77"/>
      <c r="B44" s="85"/>
      <c r="C44" s="86"/>
      <c r="D44" s="77"/>
      <c r="E44" s="138"/>
      <c r="F44" s="139"/>
      <c r="G44" s="140"/>
    </row>
    <row r="45" spans="1:7">
      <c r="A45" s="90"/>
      <c r="B45" s="106"/>
      <c r="C45" s="107"/>
      <c r="D45" s="90"/>
      <c r="E45" s="150"/>
      <c r="F45" s="151"/>
      <c r="G45" s="152"/>
    </row>
    <row r="46" spans="1:7">
      <c r="A46" s="55" t="s">
        <v>30</v>
      </c>
      <c r="B46" s="55"/>
      <c r="C46" s="55"/>
      <c r="D46" s="55"/>
      <c r="E46" s="55"/>
      <c r="F46" s="55"/>
      <c r="G46" s="55"/>
    </row>
    <row r="47" spans="1:7">
      <c r="A47" s="76" t="s">
        <v>27</v>
      </c>
      <c r="B47" s="91" t="s">
        <v>31</v>
      </c>
      <c r="C47" s="92"/>
      <c r="D47" s="76" t="s">
        <v>28</v>
      </c>
      <c r="E47" s="111"/>
      <c r="F47" s="112"/>
      <c r="G47" s="113"/>
    </row>
    <row r="48" spans="1:7">
      <c r="A48" s="90"/>
      <c r="B48" s="106" t="s">
        <v>31</v>
      </c>
      <c r="C48" s="107"/>
      <c r="D48" s="90"/>
      <c r="E48" s="82"/>
      <c r="F48" s="83"/>
      <c r="G48" s="84"/>
    </row>
    <row r="49" spans="1:8">
      <c r="A49" s="55" t="s">
        <v>32</v>
      </c>
      <c r="B49" s="55"/>
      <c r="C49" s="55"/>
      <c r="D49" s="55"/>
      <c r="E49" s="55"/>
      <c r="F49" s="55"/>
      <c r="G49" s="55"/>
      <c r="H49" s="47"/>
    </row>
    <row r="50" spans="1:8">
      <c r="A50" s="76" t="s">
        <v>27</v>
      </c>
      <c r="B50" s="91"/>
      <c r="C50" s="114"/>
      <c r="D50" s="92"/>
      <c r="E50" s="76" t="s">
        <v>33</v>
      </c>
      <c r="F50" s="85"/>
      <c r="G50" s="86"/>
      <c r="H50" s="36"/>
    </row>
    <row r="51" spans="1:8">
      <c r="A51" s="77"/>
      <c r="B51" s="85"/>
      <c r="C51" s="115"/>
      <c r="D51" s="86"/>
      <c r="E51" s="77"/>
      <c r="F51" s="85"/>
      <c r="G51" s="86"/>
    </row>
    <row r="52" spans="1:8">
      <c r="A52" s="77"/>
      <c r="B52" s="85"/>
      <c r="C52" s="115"/>
      <c r="D52" s="86"/>
      <c r="E52" s="77"/>
      <c r="F52" s="85"/>
      <c r="G52" s="86"/>
    </row>
    <row r="53" spans="1:8">
      <c r="A53" s="77"/>
      <c r="B53" s="85"/>
      <c r="C53" s="115"/>
      <c r="D53" s="86"/>
      <c r="E53" s="77"/>
      <c r="F53" s="85"/>
      <c r="G53" s="86"/>
    </row>
    <row r="54" spans="1:8">
      <c r="A54" s="77"/>
      <c r="B54" s="85" t="s">
        <v>31</v>
      </c>
      <c r="C54" s="115"/>
      <c r="D54" s="86"/>
      <c r="E54" s="77"/>
      <c r="F54" s="85" t="s">
        <v>31</v>
      </c>
      <c r="G54" s="86"/>
    </row>
    <row r="55" spans="1:8">
      <c r="A55" s="90"/>
      <c r="B55" s="106"/>
      <c r="C55" s="116"/>
      <c r="D55" s="107"/>
      <c r="E55" s="90"/>
      <c r="F55" s="85"/>
      <c r="G55" s="86"/>
    </row>
    <row r="56" spans="1:8">
      <c r="A56" s="117" t="s">
        <v>34</v>
      </c>
      <c r="B56" s="118"/>
      <c r="C56" s="37" t="s">
        <v>35</v>
      </c>
      <c r="D56" s="38">
        <f>B58+E58</f>
        <v>0</v>
      </c>
      <c r="E56" s="39"/>
      <c r="F56" s="119"/>
      <c r="G56" s="119"/>
    </row>
    <row r="57" spans="1:8">
      <c r="A57" s="124" t="s">
        <v>27</v>
      </c>
      <c r="B57" s="40" t="s">
        <v>36</v>
      </c>
      <c r="C57" s="40" t="s">
        <v>37</v>
      </c>
      <c r="D57" s="70" t="s">
        <v>33</v>
      </c>
      <c r="E57" s="40" t="s">
        <v>36</v>
      </c>
      <c r="F57" s="127" t="s">
        <v>37</v>
      </c>
      <c r="G57" s="128"/>
    </row>
    <row r="58" spans="1:8">
      <c r="A58" s="125"/>
      <c r="B58" s="129"/>
      <c r="C58" s="129"/>
      <c r="D58" s="71"/>
      <c r="E58" s="129"/>
      <c r="F58" s="132"/>
      <c r="G58" s="133"/>
    </row>
    <row r="59" spans="1:8">
      <c r="A59" s="125"/>
      <c r="B59" s="130"/>
      <c r="C59" s="130"/>
      <c r="D59" s="71"/>
      <c r="E59" s="130"/>
      <c r="F59" s="134"/>
      <c r="G59" s="135"/>
    </row>
    <row r="60" spans="1:8">
      <c r="A60" s="126"/>
      <c r="B60" s="131"/>
      <c r="C60" s="131"/>
      <c r="D60" s="72"/>
      <c r="E60" s="131"/>
      <c r="F60" s="136"/>
      <c r="G60" s="137"/>
    </row>
    <row r="61" spans="1:8">
      <c r="A61" s="120" t="s">
        <v>38</v>
      </c>
      <c r="B61" s="120"/>
      <c r="C61" s="120"/>
      <c r="D61" s="120"/>
      <c r="E61" s="120"/>
      <c r="F61" s="120"/>
      <c r="G61" s="120"/>
    </row>
    <row r="62" spans="1:8">
      <c r="A62" s="121"/>
      <c r="B62" s="122"/>
      <c r="C62" s="122"/>
      <c r="D62" s="122"/>
      <c r="E62" s="122"/>
      <c r="F62" s="122"/>
      <c r="G62" s="123"/>
    </row>
    <row r="63" spans="1:8">
      <c r="G63"/>
    </row>
    <row r="64" spans="1:8">
      <c r="G64"/>
    </row>
    <row r="65" spans="3:7">
      <c r="C65" t="s">
        <v>5</v>
      </c>
      <c r="G65"/>
    </row>
    <row r="66" spans="3:7">
      <c r="G66"/>
    </row>
    <row r="67" spans="3:7">
      <c r="G67"/>
    </row>
    <row r="68" spans="3:7">
      <c r="G68"/>
    </row>
  </sheetData>
  <mergeCells count="89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1:C41"/>
    <mergeCell ref="E41:G41"/>
    <mergeCell ref="E32:G32"/>
    <mergeCell ref="E33:G33"/>
    <mergeCell ref="E34:G34"/>
    <mergeCell ref="E35:G35"/>
    <mergeCell ref="A36:G36"/>
    <mergeCell ref="A37:A45"/>
    <mergeCell ref="B37:C37"/>
    <mergeCell ref="D37:D45"/>
    <mergeCell ref="E37:G37"/>
    <mergeCell ref="B38:C38"/>
    <mergeCell ref="A23:A35"/>
    <mergeCell ref="E23:G23"/>
    <mergeCell ref="E24:G24"/>
    <mergeCell ref="E25:G25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4:C44"/>
    <mergeCell ref="E44:G44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6.22</vt:lpstr>
      <vt:lpstr>6.23</vt:lpstr>
      <vt:lpstr>6.24</vt:lpstr>
      <vt:lpstr>6.25</vt:lpstr>
      <vt:lpstr>6.26</vt:lpstr>
      <vt:lpstr>6.28</vt:lpstr>
      <vt:lpstr>6.29</vt:lpstr>
      <vt:lpstr>6.30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Splus04</dc:creator>
  <cp:lastModifiedBy>Splus04</cp:lastModifiedBy>
  <dcterms:created xsi:type="dcterms:W3CDTF">2016-03-13T09:39:47Z</dcterms:created>
  <dcterms:modified xsi:type="dcterms:W3CDTF">2016-07-06T07:58:22Z</dcterms:modified>
</cp:coreProperties>
</file>