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0" yWindow="330" windowWidth="27795" windowHeight="12270" firstSheet="11" activeTab="29"/>
  </bookViews>
  <sheets>
    <sheet name="11.1" sheetId="1" r:id="rId1"/>
    <sheet name="11.2" sheetId="2" r:id="rId2"/>
    <sheet name="11.3" sheetId="3" r:id="rId3"/>
    <sheet name="11.4" sheetId="4" r:id="rId4"/>
    <sheet name="11.5" sheetId="5" r:id="rId5"/>
    <sheet name="11.6" sheetId="6" r:id="rId6"/>
    <sheet name="11.7" sheetId="7" r:id="rId7"/>
    <sheet name="11.8" sheetId="8" r:id="rId8"/>
    <sheet name="11.9" sheetId="9" r:id="rId9"/>
    <sheet name="11.10" sheetId="10" r:id="rId10"/>
    <sheet name="11.11" sheetId="11" r:id="rId11"/>
    <sheet name="11.12" sheetId="13" r:id="rId12"/>
    <sheet name="11.13" sheetId="14" r:id="rId13"/>
    <sheet name="11.14" sheetId="15" r:id="rId14"/>
    <sheet name="11.15" sheetId="16" r:id="rId15"/>
    <sheet name="11.16" sheetId="17" r:id="rId16"/>
    <sheet name="11.17" sheetId="18" r:id="rId17"/>
    <sheet name="11.18" sheetId="19" r:id="rId18"/>
    <sheet name="11.19" sheetId="21" r:id="rId19"/>
    <sheet name="11.20" sheetId="22" r:id="rId20"/>
    <sheet name="11.21" sheetId="23" r:id="rId21"/>
    <sheet name="11.22" sheetId="24" r:id="rId22"/>
    <sheet name="11.23" sheetId="25" r:id="rId23"/>
    <sheet name="11.24" sheetId="26" r:id="rId24"/>
    <sheet name="11.25" sheetId="27" r:id="rId25"/>
    <sheet name="11.26" sheetId="28" r:id="rId26"/>
    <sheet name="11.27" sheetId="29" r:id="rId27"/>
    <sheet name="11.28" sheetId="30" r:id="rId28"/>
    <sheet name="11.29" sheetId="31" r:id="rId29"/>
    <sheet name="11.30" sheetId="32" r:id="rId30"/>
  </sheets>
  <definedNames>
    <definedName name="_xlnm.Print_Area" localSheetId="0">'11.1'!$A$1:$F$61</definedName>
    <definedName name="_xlnm.Print_Area" localSheetId="9">'11.10'!$A$1:$F$61</definedName>
    <definedName name="_xlnm.Print_Area" localSheetId="10">'11.11'!$A$1:$F$61</definedName>
    <definedName name="_xlnm.Print_Area" localSheetId="11">'11.12'!$A$1:$F$61</definedName>
    <definedName name="_xlnm.Print_Area" localSheetId="12">'11.13'!$A$1:$F$61</definedName>
    <definedName name="_xlnm.Print_Area" localSheetId="13">'11.14'!$A$1:$F$61</definedName>
    <definedName name="_xlnm.Print_Area" localSheetId="14">'11.15'!$A$1:$F$61</definedName>
    <definedName name="_xlnm.Print_Area" localSheetId="15">'11.16'!$A$1:$F$61</definedName>
    <definedName name="_xlnm.Print_Area" localSheetId="16">'11.17'!$A$1:$F$61</definedName>
    <definedName name="_xlnm.Print_Area" localSheetId="17">'11.18'!$A$1:$F$61</definedName>
    <definedName name="_xlnm.Print_Area" localSheetId="18">'11.19'!$A$1:$F$61</definedName>
    <definedName name="_xlnm.Print_Area" localSheetId="1">'11.2'!$A$1:$F$61</definedName>
    <definedName name="_xlnm.Print_Area" localSheetId="19">'11.20'!$A$1:$F$61</definedName>
    <definedName name="_xlnm.Print_Area" localSheetId="20">'11.21'!$A$1:$F$61</definedName>
    <definedName name="_xlnm.Print_Area" localSheetId="21">'11.22'!$A$1:$F$61</definedName>
    <definedName name="_xlnm.Print_Area" localSheetId="22">'11.23'!$A$1:$F$61</definedName>
    <definedName name="_xlnm.Print_Area" localSheetId="23">'11.24'!$A$1:$F$61</definedName>
    <definedName name="_xlnm.Print_Area" localSheetId="24">'11.25'!$A$1:$F$61</definedName>
    <definedName name="_xlnm.Print_Area" localSheetId="25">'11.26'!$A$1:$F$61</definedName>
    <definedName name="_xlnm.Print_Area" localSheetId="26">'11.27'!$A$1:$F$61</definedName>
    <definedName name="_xlnm.Print_Area" localSheetId="27">'11.28'!$A$1:$F$61</definedName>
    <definedName name="_xlnm.Print_Area" localSheetId="28">'11.29'!$A$1:$F$61</definedName>
    <definedName name="_xlnm.Print_Area" localSheetId="2">'11.3'!$A$1:$F$61</definedName>
    <definedName name="_xlnm.Print_Area" localSheetId="29">'11.30'!$A$1:$F$61</definedName>
    <definedName name="_xlnm.Print_Area" localSheetId="3">'11.4'!$A$1:$F$61</definedName>
    <definedName name="_xlnm.Print_Area" localSheetId="4">'11.5'!$A$1:$F$61</definedName>
    <definedName name="_xlnm.Print_Area" localSheetId="5">'11.6'!$A$1:$F$61</definedName>
    <definedName name="_xlnm.Print_Area" localSheetId="6">'11.7'!$A$1:$F$61</definedName>
    <definedName name="_xlnm.Print_Area" localSheetId="7">'11.8'!$A$1:$F$61</definedName>
    <definedName name="_xlnm.Print_Area" localSheetId="8">'11.9'!$A$1:$F$61</definedName>
  </definedNames>
  <calcPr calcId="125725"/>
</workbook>
</file>

<file path=xl/calcChain.xml><?xml version="1.0" encoding="utf-8"?>
<calcChain xmlns="http://schemas.openxmlformats.org/spreadsheetml/2006/main">
  <c r="C7" i="32"/>
  <c r="F6"/>
  <c r="B5"/>
  <c r="C7" i="31"/>
  <c r="F6"/>
  <c r="B5"/>
  <c r="C7" i="30"/>
  <c r="F6"/>
  <c r="B5"/>
  <c r="F6" i="29"/>
  <c r="C7"/>
  <c r="B5"/>
  <c r="B5" i="26"/>
  <c r="F6" i="21"/>
  <c r="C7" i="28"/>
  <c r="B5"/>
  <c r="C7" i="27"/>
  <c r="B5"/>
  <c r="C7" i="26"/>
  <c r="C7" i="25"/>
  <c r="C7" i="24"/>
  <c r="B5"/>
  <c r="C7" i="23"/>
  <c r="B5"/>
  <c r="C7" i="22"/>
  <c r="B5"/>
  <c r="C7" i="21"/>
  <c r="B5"/>
  <c r="C7" i="19"/>
  <c r="F6"/>
  <c r="B5"/>
  <c r="C7" i="18"/>
  <c r="F6"/>
  <c r="B5"/>
  <c r="C7" i="17"/>
  <c r="F6"/>
  <c r="B5"/>
  <c r="B5" i="16"/>
  <c r="C7"/>
  <c r="F6"/>
  <c r="C7" i="15"/>
  <c r="F6"/>
  <c r="B5"/>
  <c r="C7" i="14"/>
  <c r="F6"/>
  <c r="B5"/>
  <c r="C7" i="13"/>
  <c r="F6"/>
  <c r="B5"/>
  <c r="B7" i="11"/>
  <c r="C7" s="1"/>
  <c r="F6"/>
  <c r="B5"/>
  <c r="C7" i="10"/>
  <c r="F6"/>
  <c r="B5"/>
  <c r="C7" i="9"/>
  <c r="F6"/>
  <c r="B5"/>
  <c r="C7" i="8"/>
  <c r="F6"/>
  <c r="B5"/>
  <c r="C7" i="7"/>
  <c r="F6"/>
  <c r="B5"/>
  <c r="C7" i="6"/>
  <c r="F6"/>
  <c r="B5"/>
  <c r="B7" i="5"/>
  <c r="C7"/>
  <c r="F6"/>
  <c r="B5"/>
  <c r="F4"/>
  <c r="B7" i="4"/>
  <c r="C7" s="1"/>
  <c r="F6"/>
  <c r="B5"/>
  <c r="F4"/>
  <c r="B7" i="3"/>
  <c r="C7"/>
  <c r="F6"/>
  <c r="B5"/>
  <c r="F4"/>
  <c r="B7" i="2"/>
  <c r="C7"/>
  <c r="F6"/>
  <c r="B5"/>
  <c r="F4"/>
  <c r="B7" i="1"/>
  <c r="C7"/>
  <c r="F6"/>
  <c r="B5"/>
  <c r="F4"/>
</calcChain>
</file>

<file path=xl/sharedStrings.xml><?xml version="1.0" encoding="utf-8"?>
<sst xmlns="http://schemas.openxmlformats.org/spreadsheetml/2006/main" count="1835" uniqueCount="324">
  <si>
    <t xml:space="preserve"> (        소셜테이블                )   Daily Report 데일리리포트   </t>
    <phoneticPr fontId="5" type="noConversion"/>
  </si>
  <si>
    <t>작성일자</t>
  </si>
  <si>
    <t xml:space="preserve">작성자 </t>
  </si>
  <si>
    <t>유보람 주임</t>
    <phoneticPr fontId="4" type="noConversion"/>
  </si>
  <si>
    <t xml:space="preserve">  일일매출내용</t>
    <phoneticPr fontId="4" type="noConversion"/>
  </si>
  <si>
    <t>방문 조수</t>
    <phoneticPr fontId="4" type="noConversion"/>
  </si>
  <si>
    <t>방문 객수</t>
    <phoneticPr fontId="5" type="noConversion"/>
  </si>
  <si>
    <t>방문객단가</t>
    <phoneticPr fontId="5" type="noConversion"/>
  </si>
  <si>
    <t>런치</t>
  </si>
  <si>
    <t>디너</t>
  </si>
  <si>
    <t>총매출</t>
  </si>
  <si>
    <t>워크인손님 수</t>
    <phoneticPr fontId="4" type="noConversion"/>
  </si>
  <si>
    <t>누적매출</t>
    <phoneticPr fontId="4" type="noConversion"/>
  </si>
  <si>
    <t>목표매출</t>
    <phoneticPr fontId="4" type="noConversion"/>
  </si>
  <si>
    <t xml:space="preserve">  메뉴별 제품 구성비율 (Food &amp; Beverage) </t>
    <phoneticPr fontId="4" type="noConversion"/>
  </si>
  <si>
    <t>FOOD</t>
    <phoneticPr fontId="4" type="noConversion"/>
  </si>
  <si>
    <t>메뉴</t>
    <phoneticPr fontId="5" type="noConversion"/>
  </si>
  <si>
    <t>판매수량</t>
    <phoneticPr fontId="5" type="noConversion"/>
  </si>
  <si>
    <t>Beverage</t>
    <phoneticPr fontId="4" type="noConversion"/>
  </si>
  <si>
    <t>beer</t>
    <phoneticPr fontId="4" type="noConversion"/>
  </si>
  <si>
    <t>wine</t>
    <phoneticPr fontId="4" type="noConversion"/>
  </si>
  <si>
    <t>drink</t>
    <phoneticPr fontId="4" type="noConversion"/>
  </si>
  <si>
    <t xml:space="preserve">  예약상황 </t>
    <phoneticPr fontId="4" type="noConversion"/>
  </si>
  <si>
    <t>시간</t>
    <phoneticPr fontId="4" type="noConversion"/>
  </si>
  <si>
    <t>예약자</t>
    <phoneticPr fontId="4" type="noConversion"/>
  </si>
  <si>
    <t>인원</t>
    <phoneticPr fontId="4" type="noConversion"/>
  </si>
  <si>
    <t xml:space="preserve">비    고 </t>
    <phoneticPr fontId="4" type="noConversion"/>
  </si>
  <si>
    <t>오전</t>
    <phoneticPr fontId="4" type="noConversion"/>
  </si>
  <si>
    <t>오후</t>
    <phoneticPr fontId="4" type="noConversion"/>
  </si>
  <si>
    <t>매장 스케줄</t>
    <phoneticPr fontId="4" type="noConversion"/>
  </si>
  <si>
    <t>KICTHEN</t>
    <phoneticPr fontId="4" type="noConversion"/>
  </si>
  <si>
    <t>HALL</t>
    <phoneticPr fontId="4" type="noConversion"/>
  </si>
  <si>
    <t>휴무자</t>
    <phoneticPr fontId="4" type="noConversion"/>
  </si>
  <si>
    <t>A 10:30 ~ 20:30</t>
    <phoneticPr fontId="4" type="noConversion"/>
  </si>
  <si>
    <t>김두현</t>
    <phoneticPr fontId="4" type="noConversion"/>
  </si>
  <si>
    <t>B 12:00 ~ 22:00</t>
    <phoneticPr fontId="4" type="noConversion"/>
  </si>
  <si>
    <t>B 11:30 ~ 21:30</t>
    <phoneticPr fontId="4" type="noConversion"/>
  </si>
  <si>
    <t>C 13:00 ~ 23:00</t>
    <phoneticPr fontId="4" type="noConversion"/>
  </si>
  <si>
    <t xml:space="preserve">  보고 및 특이사항 / 건의사항  </t>
  </si>
  <si>
    <t>kitchen</t>
  </si>
  <si>
    <t>Hall</t>
    <phoneticPr fontId="4" type="noConversion"/>
  </si>
  <si>
    <t>교육사항</t>
    <phoneticPr fontId="4" type="noConversion"/>
  </si>
  <si>
    <t>Hall</t>
  </si>
  <si>
    <t>2016. 11.1</t>
    <phoneticPr fontId="4" type="noConversion"/>
  </si>
  <si>
    <t>그릴드치킨</t>
    <phoneticPr fontId="4" type="noConversion"/>
  </si>
  <si>
    <t>봉골레</t>
    <phoneticPr fontId="4" type="noConversion"/>
  </si>
  <si>
    <t>우니로제누들</t>
    <phoneticPr fontId="4" type="noConversion"/>
  </si>
  <si>
    <t>오늘영업사항</t>
    <phoneticPr fontId="4" type="noConversion"/>
  </si>
  <si>
    <t xml:space="preserve"> : 디너영업시 베이크하우스 홍보 및 재방문손님 서비용 케이크를 증정하며, </t>
    <phoneticPr fontId="4" type="noConversion"/>
  </si>
  <si>
    <t>베이크하우스 와 연계된 10% 할인 이벤트 홍보를 함께 하였습ㄴ다.</t>
    <phoneticPr fontId="4" type="noConversion"/>
  </si>
  <si>
    <t xml:space="preserve"> : 디너 방문하신 워크인손님이 12월 15일 15인 예약을 확정하셨습니다. 꾸준한 메인홀 </t>
    <phoneticPr fontId="4" type="noConversion"/>
  </si>
  <si>
    <t xml:space="preserve">  프라이빗룸을 홍보하여, 소규모 예약을 유치할수 있도록 진행하고 있습니다. </t>
    <phoneticPr fontId="4" type="noConversion"/>
  </si>
  <si>
    <t xml:space="preserve"> - 런치셋트 단호박 리가토니 1차시연 </t>
    <phoneticPr fontId="4" type="noConversion"/>
  </si>
  <si>
    <t>서자연</t>
    <phoneticPr fontId="4" type="noConversion"/>
  </si>
  <si>
    <t>김두현(신사),유보람주임</t>
    <phoneticPr fontId="4" type="noConversion"/>
  </si>
  <si>
    <t>주형진</t>
    <phoneticPr fontId="4" type="noConversion"/>
  </si>
  <si>
    <t>2016. 11.2</t>
    <phoneticPr fontId="4" type="noConversion"/>
  </si>
  <si>
    <t>이베리코목살</t>
    <phoneticPr fontId="4" type="noConversion"/>
  </si>
  <si>
    <t>유보람주임,김두현</t>
    <phoneticPr fontId="4" type="noConversion"/>
  </si>
  <si>
    <t>2016. 11.3</t>
    <phoneticPr fontId="4" type="noConversion"/>
  </si>
  <si>
    <t>쥬키니튀김</t>
    <phoneticPr fontId="4" type="noConversion"/>
  </si>
  <si>
    <t>서자연</t>
    <phoneticPr fontId="4" type="noConversion"/>
  </si>
  <si>
    <t>주형진</t>
    <phoneticPr fontId="4" type="noConversion"/>
  </si>
  <si>
    <t>유보람주임(반포,신사지원)</t>
    <phoneticPr fontId="4" type="noConversion"/>
  </si>
  <si>
    <t>김두현</t>
    <phoneticPr fontId="4" type="noConversion"/>
  </si>
  <si>
    <t xml:space="preserve"> - 오늘영업사항</t>
    <phoneticPr fontId="4" type="noConversion"/>
  </si>
  <si>
    <t xml:space="preserve"> : 디너영업시 5인이상의 소규모모임이 많아 매출에 도움을 주었습니다. </t>
    <phoneticPr fontId="4" type="noConversion"/>
  </si>
  <si>
    <t xml:space="preserve">    스낵부터 &gt; 베지터블 &gt; 누들 &gt; 메인 까지 이어지는 메뉴판매를 하였고, 이에 맥주와 함께 이루어지는</t>
    <phoneticPr fontId="4" type="noConversion"/>
  </si>
  <si>
    <t xml:space="preserve">   페어링에 대한 손님의 만족도가 높았습니다. </t>
    <phoneticPr fontId="4" type="noConversion"/>
  </si>
  <si>
    <t>2016. 11.4</t>
    <phoneticPr fontId="4" type="noConversion"/>
  </si>
  <si>
    <t>최동건님</t>
    <phoneticPr fontId="4" type="noConversion"/>
  </si>
  <si>
    <t>딜라이트 회식</t>
    <phoneticPr fontId="4" type="noConversion"/>
  </si>
  <si>
    <t>먹물아란치니</t>
    <phoneticPr fontId="4" type="noConversion"/>
  </si>
  <si>
    <t>서자연,주형진</t>
    <phoneticPr fontId="4" type="noConversion"/>
  </si>
  <si>
    <t>유보람주임</t>
    <phoneticPr fontId="4" type="noConversion"/>
  </si>
  <si>
    <t xml:space="preserve">     1인 40,000원 쉐어 메뉴와 병당6,000원의 맥주 총 90병이용으로 약 150만원의 매출을 기록하였습니다.</t>
    <phoneticPr fontId="4" type="noConversion"/>
  </si>
  <si>
    <t xml:space="preserve">     제철 석화를 에피타이저로 제공하고, 맥주와 함께 하는 식사인 만큼 디저트를 메가크런치</t>
    <phoneticPr fontId="4" type="noConversion"/>
  </si>
  <si>
    <t xml:space="preserve">       등으로 손님의 성향과 계절에 따른 구성으로 준비하였고, 이에 손님에 대한 만족도가</t>
    <phoneticPr fontId="4" type="noConversion"/>
  </si>
  <si>
    <t xml:space="preserve">     높은 식사였습니다. </t>
    <phoneticPr fontId="4" type="noConversion"/>
  </si>
  <si>
    <t xml:space="preserve">  : 단골손님인 최동건님의 회식모임이 있었습니다. </t>
    <phoneticPr fontId="4" type="noConversion"/>
  </si>
  <si>
    <t xml:space="preserve"> - 이 외에도 디너 당일예약으로 인한 만석운영을 하였습니다. </t>
    <phoneticPr fontId="4" type="noConversion"/>
  </si>
  <si>
    <t>2016. 11.5</t>
    <phoneticPr fontId="4" type="noConversion"/>
  </si>
  <si>
    <t>새우부르스게따</t>
    <phoneticPr fontId="4" type="noConversion"/>
  </si>
  <si>
    <t>미니버거</t>
    <phoneticPr fontId="4" type="noConversion"/>
  </si>
  <si>
    <t xml:space="preserve"> :  디너 외국인 단체손님 2팀으로 매출에 도움을 주었습니다. 주로 스낵과 개인음료 (맥주 또는 글라스와인) 과</t>
    <phoneticPr fontId="4" type="noConversion"/>
  </si>
  <si>
    <t xml:space="preserve">    함께 한 타파스형태의 식사였고, 이 두팀모두 재방문 손님이었습니다. </t>
    <phoneticPr fontId="4" type="noConversion"/>
  </si>
  <si>
    <t xml:space="preserve">    이에 스낵 23% , 드링크24%로 높은 판매율을 보였고, 리차드님의 경우 가족모임식사로, 한국을 떠나기전</t>
    <phoneticPr fontId="4" type="noConversion"/>
  </si>
  <si>
    <t xml:space="preserve">     다시 한번 들리겠다라고 약조 하고 가시며, 금일 식사에 매우 만족하셨습니다.</t>
    <phoneticPr fontId="4" type="noConversion"/>
  </si>
  <si>
    <t>2016. 11.6</t>
    <phoneticPr fontId="4" type="noConversion"/>
  </si>
  <si>
    <t>성게알 아란치니</t>
    <phoneticPr fontId="4" type="noConversion"/>
  </si>
  <si>
    <t>이베리코 목살</t>
    <phoneticPr fontId="4" type="noConversion"/>
  </si>
  <si>
    <t>불고기 라자냐</t>
    <phoneticPr fontId="4" type="noConversion"/>
  </si>
  <si>
    <t xml:space="preserve"> : 금일 기온이 급 저하되면서 워크인 손님 방문율이 낮았기에 겨울 DP 준비와 청소 및 테라스 정리를 실시</t>
    <phoneticPr fontId="4" type="noConversion"/>
  </si>
  <si>
    <t xml:space="preserve">   하였습니다.</t>
    <phoneticPr fontId="4" type="noConversion"/>
  </si>
  <si>
    <t xml:space="preserve"> : 3F 오프닝 작가분 오셔서 식사 하셨고 SVC케잌 제공 되어 식사에 만족하셨습니다.</t>
    <phoneticPr fontId="4" type="noConversion"/>
  </si>
  <si>
    <t xml:space="preserve"> : 홀 직원 라떼아트 교육 및 서비스멘트 교육 실시하였습니다.</t>
    <phoneticPr fontId="4" type="noConversion"/>
  </si>
  <si>
    <t>2016. 11.7</t>
    <phoneticPr fontId="4" type="noConversion"/>
  </si>
  <si>
    <t>성게알로제</t>
    <phoneticPr fontId="4" type="noConversion"/>
  </si>
  <si>
    <t>주키니</t>
    <phoneticPr fontId="4" type="noConversion"/>
  </si>
  <si>
    <t>서로인 스테이크</t>
    <phoneticPr fontId="4" type="noConversion"/>
  </si>
  <si>
    <t xml:space="preserve"> : 금일 영업은 연이은 기온저하로 인해 워크인 손님 방문율이 낮아짐에 따라 매장 관리 및 직원 교육에 좀더</t>
    <phoneticPr fontId="4" type="noConversion"/>
  </si>
  <si>
    <t xml:space="preserve">   신경 썼습니다. </t>
    <phoneticPr fontId="4" type="noConversion"/>
  </si>
  <si>
    <t xml:space="preserve"> : 전층 에어컨 필터 교체 및 점검 청소 실시 하였습니다.</t>
    <phoneticPr fontId="4" type="noConversion"/>
  </si>
  <si>
    <t xml:space="preserve"> : 디너영업엔 망고플레이트에서 꾸준한 방문과 회식 진행하였으며 와인 및 단품으로 </t>
    <phoneticPr fontId="4" type="noConversion"/>
  </si>
  <si>
    <t xml:space="preserve">   메뉴 구성하셨고 만족해 하셨습니다.</t>
    <phoneticPr fontId="4" type="noConversion"/>
  </si>
  <si>
    <t>2016. 11.8</t>
    <phoneticPr fontId="4" type="noConversion"/>
  </si>
  <si>
    <t>성게알 아란치니</t>
    <phoneticPr fontId="4" type="noConversion"/>
  </si>
  <si>
    <t>성게알 로제누들</t>
    <phoneticPr fontId="4" type="noConversion"/>
  </si>
  <si>
    <t>봉골레</t>
    <phoneticPr fontId="4" type="noConversion"/>
  </si>
  <si>
    <t xml:space="preserve">  그에 따른 대비로 11월 판매전략 및 단체손님의 유치 건에 대해 회의 진행 준비중입니다.</t>
    <phoneticPr fontId="4" type="noConversion"/>
  </si>
  <si>
    <t xml:space="preserve"> : 계속되는 기온 저하로 인해 예약 및 워크인 손님의 방문율이 낮아지고 있습니다.</t>
    <phoneticPr fontId="4" type="noConversion"/>
  </si>
  <si>
    <t>정선아님</t>
    <phoneticPr fontId="4" type="noConversion"/>
  </si>
  <si>
    <t>이수정님</t>
    <phoneticPr fontId="4" type="noConversion"/>
  </si>
  <si>
    <t>김인수님</t>
    <phoneticPr fontId="4" type="noConversion"/>
  </si>
  <si>
    <t>주태진님</t>
    <phoneticPr fontId="4" type="noConversion"/>
  </si>
  <si>
    <t>장원영작가님</t>
    <phoneticPr fontId="4" type="noConversion"/>
  </si>
  <si>
    <t>정효선님</t>
    <phoneticPr fontId="4" type="noConversion"/>
  </si>
  <si>
    <t>박소영님</t>
    <phoneticPr fontId="4" type="noConversion"/>
  </si>
  <si>
    <t>배윤경님</t>
    <phoneticPr fontId="4" type="noConversion"/>
  </si>
  <si>
    <t>2016. 11.9</t>
    <phoneticPr fontId="4" type="noConversion"/>
  </si>
  <si>
    <t>홍합 스튜</t>
    <phoneticPr fontId="4" type="noConversion"/>
  </si>
  <si>
    <t>조현빈님</t>
    <phoneticPr fontId="4" type="noConversion"/>
  </si>
  <si>
    <t>나재진님</t>
    <phoneticPr fontId="4" type="noConversion"/>
  </si>
  <si>
    <t>김명준님</t>
    <phoneticPr fontId="4" type="noConversion"/>
  </si>
  <si>
    <t>구태한님</t>
    <phoneticPr fontId="4" type="noConversion"/>
  </si>
  <si>
    <t xml:space="preserve">   있습니다.</t>
    <phoneticPr fontId="4" type="noConversion"/>
  </si>
  <si>
    <t xml:space="preserve"> : 런치/디너 영업에 그릴메뉴 주문율이 높아짐에 따라 그에 맞는 음료 및 비어, 와인등을 추천드리고</t>
    <phoneticPr fontId="4" type="noConversion"/>
  </si>
  <si>
    <t xml:space="preserve"> : 4, 5F 주변 정리 및 점검 실시 하였습니다.</t>
    <phoneticPr fontId="4" type="noConversion"/>
  </si>
  <si>
    <t xml:space="preserve"> : 곧 교체되는 메뉴 시연이 있었습니다.</t>
    <phoneticPr fontId="4" type="noConversion"/>
  </si>
  <si>
    <t xml:space="preserve">  (팬 케잌, 펌킨 리가토니, 토마토 라따뚜이, 라자냐)</t>
    <phoneticPr fontId="4" type="noConversion"/>
  </si>
  <si>
    <t>2016. 11.10</t>
    <phoneticPr fontId="4" type="noConversion"/>
  </si>
  <si>
    <t>권지현님</t>
    <phoneticPr fontId="4" type="noConversion"/>
  </si>
  <si>
    <t>김인곤님</t>
    <phoneticPr fontId="4" type="noConversion"/>
  </si>
  <si>
    <t xml:space="preserve"> : 기온이 점차 낮아짐에 따라 매장 월동 준비를 하였습니다.</t>
    <phoneticPr fontId="4" type="noConversion"/>
  </si>
  <si>
    <t xml:space="preserve">  5층부터 시작하였으며 화분및 실내 점검/정리 하였습니다.</t>
    <phoneticPr fontId="4" type="noConversion"/>
  </si>
  <si>
    <t xml:space="preserve"> : 주형진사원 비마이키친 런치영업 지원 하였습니다.</t>
    <phoneticPr fontId="4" type="noConversion"/>
  </si>
  <si>
    <t>2016. 11.11</t>
    <phoneticPr fontId="4" type="noConversion"/>
  </si>
  <si>
    <t>김두현,주형진</t>
    <phoneticPr fontId="4" type="noConversion"/>
  </si>
  <si>
    <t xml:space="preserve"> : 5층 테라스 물청소와 함께 빗물받이 시설 보수 요청하였습니다.</t>
    <phoneticPr fontId="4" type="noConversion"/>
  </si>
  <si>
    <t xml:space="preserve"> : 11월 석화 프로모션 시연 진행</t>
    <phoneticPr fontId="4" type="noConversion"/>
  </si>
  <si>
    <t xml:space="preserve">   &gt; 석화 그라틴</t>
    <phoneticPr fontId="4" type="noConversion"/>
  </si>
  <si>
    <t xml:space="preserve">  &gt; 후레쉬 석화 ( 와인비네거 / 스리라챠)</t>
    <phoneticPr fontId="4" type="noConversion"/>
  </si>
  <si>
    <t xml:space="preserve"> &gt; 석화파스타( 매생이크림 / 버터 / 엔초비오일)</t>
    <phoneticPr fontId="4" type="noConversion"/>
  </si>
  <si>
    <t xml:space="preserve"> : 홀 총 매뉴얼 및 서비스 개선에 관한 1차 미팅을 진행하였습니다.</t>
    <phoneticPr fontId="4" type="noConversion"/>
  </si>
  <si>
    <t xml:space="preserve">  김두현사원 : 말리부코코넛 리큐르를 응용한 칵테일</t>
    <phoneticPr fontId="4" type="noConversion"/>
  </si>
  <si>
    <t xml:space="preserve">  주형진사원 : 스위트베르무스 를 응용한 칵테일 </t>
    <phoneticPr fontId="4" type="noConversion"/>
  </si>
  <si>
    <t xml:space="preserve"> &lt;손님취향에 따른 칵테일 메뉴개발 진행&gt;</t>
    <phoneticPr fontId="4" type="noConversion"/>
  </si>
  <si>
    <t xml:space="preserve"> : 칵테일 플로틴 기법을 직원들에게 교육하였습니다.</t>
    <phoneticPr fontId="4" type="noConversion"/>
  </si>
  <si>
    <t>2016. 11.12</t>
    <phoneticPr fontId="4" type="noConversion"/>
  </si>
  <si>
    <t xml:space="preserve"> : 런치/디너 모두 예약과 워크인 만석으로 운영하였으며</t>
    <phoneticPr fontId="4" type="noConversion"/>
  </si>
  <si>
    <t xml:space="preserve">   단골 손님(샤넬사장님 가족 안종성님, 임혜진님등)의 재방문율이 높았습니다.</t>
    <phoneticPr fontId="4" type="noConversion"/>
  </si>
  <si>
    <t>창가석</t>
    <phoneticPr fontId="4" type="noConversion"/>
  </si>
  <si>
    <t>이윤정님</t>
    <phoneticPr fontId="4" type="noConversion"/>
  </si>
  <si>
    <t>신창섭님</t>
    <phoneticPr fontId="4" type="noConversion"/>
  </si>
  <si>
    <t>홍수경님</t>
    <phoneticPr fontId="4" type="noConversion"/>
  </si>
  <si>
    <t>창가석, 스파클링와인</t>
    <phoneticPr fontId="4" type="noConversion"/>
  </si>
  <si>
    <t>권태민님</t>
    <phoneticPr fontId="4" type="noConversion"/>
  </si>
  <si>
    <t>안중성님</t>
    <phoneticPr fontId="4" type="noConversion"/>
  </si>
  <si>
    <t>단골손님, 주변호사님 지인</t>
    <phoneticPr fontId="4" type="noConversion"/>
  </si>
  <si>
    <t>임혜진님</t>
    <phoneticPr fontId="4" type="noConversion"/>
  </si>
  <si>
    <t xml:space="preserve"> 생일파티, 재방문손님 </t>
    <phoneticPr fontId="4" type="noConversion"/>
  </si>
  <si>
    <t xml:space="preserve">   또한 와인과 맥주, 칵테일등 음료메뉴가 다양하게 판매되었고, 27%의  판매율을 달성하였습니다.</t>
    <phoneticPr fontId="4" type="noConversion"/>
  </si>
  <si>
    <t>2016. 11.13</t>
    <phoneticPr fontId="4" type="noConversion"/>
  </si>
  <si>
    <t>치폴레 치킨</t>
    <phoneticPr fontId="4" type="noConversion"/>
  </si>
  <si>
    <t xml:space="preserve"> : 런치 영업은요일 특성에 따라 13:00 비교적 늦은시각 부터 고객 방문율이 높아졌으며, 커플 및 2인 테이블</t>
    <phoneticPr fontId="4" type="noConversion"/>
  </si>
  <si>
    <t xml:space="preserve">  위주로 영업하였고 디너영업엔 가족단위 식사 테이블이 주를 이뤘습니다.</t>
    <phoneticPr fontId="4" type="noConversion"/>
  </si>
  <si>
    <t xml:space="preserve"> : 월요일 정주희님 10인 예약확정 하셨습니다. (부서회식)</t>
    <phoneticPr fontId="4" type="noConversion"/>
  </si>
  <si>
    <t xml:space="preserve"> : 런치메뉴 &amp; 외관(입구간판) 드링크 메뉴 작업완료하였습니다.</t>
    <phoneticPr fontId="4" type="noConversion"/>
  </si>
  <si>
    <t>2016. 11.14</t>
    <phoneticPr fontId="4" type="noConversion"/>
  </si>
  <si>
    <t>치킨 치폴레</t>
    <phoneticPr fontId="4" type="noConversion"/>
  </si>
  <si>
    <t>가지 튀김</t>
    <phoneticPr fontId="4" type="noConversion"/>
  </si>
  <si>
    <t>주형진, 서자연</t>
    <phoneticPr fontId="4" type="noConversion"/>
  </si>
  <si>
    <t xml:space="preserve"> : 오늘의 영업은 런치 및 디너에 와인 및 드링크의 판매율(30%)이 비교적 높았으며, 그에 따른 객단가</t>
    <phoneticPr fontId="4" type="noConversion"/>
  </si>
  <si>
    <t xml:space="preserve">   확보가 된 영업이었습니다.</t>
    <phoneticPr fontId="4" type="noConversion"/>
  </si>
  <si>
    <t xml:space="preserve"> : 홀 매뉴얼 셋팅(2차) 및 서비스 매뉴얼 관련 하여 회의와 토론의 시간을 가졌습니다.</t>
    <phoneticPr fontId="4" type="noConversion"/>
  </si>
  <si>
    <t>나정재님</t>
    <phoneticPr fontId="4" type="noConversion"/>
  </si>
  <si>
    <t>최헌님</t>
    <phoneticPr fontId="4" type="noConversion"/>
  </si>
  <si>
    <t>김광기님</t>
    <phoneticPr fontId="4" type="noConversion"/>
  </si>
  <si>
    <t>정주희님</t>
    <phoneticPr fontId="4" type="noConversion"/>
  </si>
  <si>
    <t>2016. 11.15</t>
    <phoneticPr fontId="4" type="noConversion"/>
  </si>
  <si>
    <t>주선화님</t>
    <phoneticPr fontId="4" type="noConversion"/>
  </si>
  <si>
    <t>김두현(H)</t>
    <phoneticPr fontId="4" type="noConversion"/>
  </si>
  <si>
    <t>런치 셋트</t>
    <phoneticPr fontId="4" type="noConversion"/>
  </si>
  <si>
    <t xml:space="preserve"> : 오늘의 영업사항은 어제영업과 마찬가지로 와인 및 드링크 매출 비율(36%)이 비교적 높아 객단가 확보가 </t>
    <phoneticPr fontId="4" type="noConversion"/>
  </si>
  <si>
    <t xml:space="preserve">   이뤄진 영업이었습니다. 날씨 기온저하 및 흐림으로 인해 워크인 손님이 비교적 적은 하루였습니다.</t>
    <phoneticPr fontId="4" type="noConversion"/>
  </si>
  <si>
    <t xml:space="preserve"> : 겨울대비 칠판작업 진행하였습니다. </t>
    <phoneticPr fontId="4" type="noConversion"/>
  </si>
  <si>
    <t xml:space="preserve"> : 11월 22일 본사 부서장모임 예약 확정 주셨습니다.</t>
    <phoneticPr fontId="4" type="noConversion"/>
  </si>
  <si>
    <t>2016. 11.16</t>
    <phoneticPr fontId="4" type="noConversion"/>
  </si>
  <si>
    <t>포크벨리</t>
    <phoneticPr fontId="4" type="noConversion"/>
  </si>
  <si>
    <t>임어진님</t>
    <phoneticPr fontId="4" type="noConversion"/>
  </si>
  <si>
    <t xml:space="preserve"> : 계속되는 흐린날씨와 변덕진 기온으로 인해 워크인손님의 방문율이 낮았습니다.</t>
    <phoneticPr fontId="4" type="noConversion"/>
  </si>
  <si>
    <t xml:space="preserve"> : 4,5F 전체적인 점검 및 청소 실시하였습니다.</t>
    <phoneticPr fontId="4" type="noConversion"/>
  </si>
  <si>
    <t xml:space="preserve">   런치에 재방문위주의 손님들께는 디저트를 제공하고 있으며 좀더 나은 서비스를 제공하려 노력하고 있습니다.</t>
    <phoneticPr fontId="4" type="noConversion"/>
  </si>
  <si>
    <t>2016. 11.17</t>
    <phoneticPr fontId="4" type="noConversion"/>
  </si>
  <si>
    <t>홍합스튜</t>
    <phoneticPr fontId="4" type="noConversion"/>
  </si>
  <si>
    <t>스테이크</t>
    <phoneticPr fontId="4" type="noConversion"/>
  </si>
  <si>
    <t>서자연, 유보람주임</t>
    <phoneticPr fontId="4" type="noConversion"/>
  </si>
  <si>
    <t xml:space="preserve"> : 예약이 많지않아 매장 점검 및 관리하였습니다.</t>
    <phoneticPr fontId="4" type="noConversion"/>
  </si>
  <si>
    <t xml:space="preserve">   겨울대비 DP준비로 꽃시장을 다녀왔습니다.(서자연 사원)</t>
    <phoneticPr fontId="4" type="noConversion"/>
  </si>
  <si>
    <t xml:space="preserve"> : 12월 및 크리스마스를 대비하여 매장 DP준비를 하고있습니다. </t>
    <phoneticPr fontId="4" type="noConversion"/>
  </si>
  <si>
    <t>브런치 오믈렛</t>
    <phoneticPr fontId="4" type="noConversion"/>
  </si>
  <si>
    <t>이베리코 목살</t>
    <phoneticPr fontId="4" type="noConversion"/>
  </si>
  <si>
    <t>성게알 아란치니</t>
    <phoneticPr fontId="4" type="noConversion"/>
  </si>
  <si>
    <t>유보람 주임</t>
    <phoneticPr fontId="4" type="noConversion"/>
  </si>
  <si>
    <t>서자연</t>
    <phoneticPr fontId="4" type="noConversion"/>
  </si>
  <si>
    <t>김두현</t>
    <phoneticPr fontId="4" type="noConversion"/>
  </si>
  <si>
    <t>주형진</t>
    <phoneticPr fontId="4" type="noConversion"/>
  </si>
  <si>
    <t xml:space="preserve"> : 예약이 많지않아 매장 점검 및 관리위주로 영업하였으며 </t>
    <phoneticPr fontId="4" type="noConversion"/>
  </si>
  <si>
    <t xml:space="preserve">  겨울 및 크리스마스 대비 트리설치 및 조명 설치를 하였습니다.</t>
    <phoneticPr fontId="4" type="noConversion"/>
  </si>
  <si>
    <t>2016. 11.18</t>
    <phoneticPr fontId="4" type="noConversion"/>
  </si>
  <si>
    <t>2016. 11.19</t>
    <phoneticPr fontId="4" type="noConversion"/>
  </si>
  <si>
    <t>런치 셋트</t>
    <phoneticPr fontId="4" type="noConversion"/>
  </si>
  <si>
    <t>이베리코 목살</t>
    <phoneticPr fontId="4" type="noConversion"/>
  </si>
  <si>
    <t>불고기 라자냐</t>
    <phoneticPr fontId="4" type="noConversion"/>
  </si>
  <si>
    <t>서자연</t>
    <phoneticPr fontId="4" type="noConversion"/>
  </si>
  <si>
    <t>주형진</t>
    <phoneticPr fontId="4" type="noConversion"/>
  </si>
  <si>
    <t>김두현(런치 반포지원)</t>
    <phoneticPr fontId="4" type="noConversion"/>
  </si>
  <si>
    <t>유보람주임</t>
    <phoneticPr fontId="4" type="noConversion"/>
  </si>
  <si>
    <t xml:space="preserve"> : 런치 및 디너에 워크인 손님이 많아 만석으로 운영하였습니다. 날씨가 점차 풀림에 따라 워크인 손님의</t>
    <phoneticPr fontId="4" type="noConversion"/>
  </si>
  <si>
    <t xml:space="preserve">   비율이 높아 지고 있는 추세입니다.</t>
    <phoneticPr fontId="4" type="noConversion"/>
  </si>
  <si>
    <t xml:space="preserve"> : 3F 갤러리 대관행사(대학 광고동아리) 진행하였습니다.</t>
    <phoneticPr fontId="4" type="noConversion"/>
  </si>
  <si>
    <t xml:space="preserve"> : 12/31 조동환님 20인 바비큐 예약 확정주셨습니다.</t>
    <phoneticPr fontId="4" type="noConversion"/>
  </si>
  <si>
    <t>2016. 11.21</t>
    <phoneticPr fontId="4" type="noConversion"/>
  </si>
  <si>
    <t>쉬림프 브루스게따</t>
    <phoneticPr fontId="4" type="noConversion"/>
  </si>
  <si>
    <t>유보람주임</t>
    <phoneticPr fontId="4" type="noConversion"/>
  </si>
  <si>
    <t xml:space="preserve"> : 예약손님이 많지 않아 매장 전층 점검 및 청소 실시 하였습니다.</t>
    <phoneticPr fontId="4" type="noConversion"/>
  </si>
  <si>
    <t xml:space="preserve">   </t>
    <phoneticPr fontId="4" type="noConversion"/>
  </si>
  <si>
    <t xml:space="preserve"> : 이태리와인(레드2 &amp; 화이트1 &amp; 스파클링2 종) 입고 되었습니다.</t>
    <phoneticPr fontId="4" type="noConversion"/>
  </si>
  <si>
    <t xml:space="preserve">  → 바르베라로쏘, 비안코 코르테즈, 수페리오레, 칸티나 샤도네이, 칸티나 블랑드블랑 </t>
    <phoneticPr fontId="4" type="noConversion"/>
  </si>
  <si>
    <t xml:space="preserve"> : 22일 부서장모임 셋팅완료 하였습니다.</t>
    <phoneticPr fontId="4" type="noConversion"/>
  </si>
  <si>
    <t>2016. 11.22</t>
    <phoneticPr fontId="4" type="noConversion"/>
  </si>
  <si>
    <t>베지터블 페퍼</t>
    <phoneticPr fontId="4" type="noConversion"/>
  </si>
  <si>
    <t>이베리코 목살</t>
    <phoneticPr fontId="4" type="noConversion"/>
  </si>
  <si>
    <t xml:space="preserve"> : 런치 영업에 부서장모임(15인) 진행하였습니다. 드링크 메뉴와 단품 쉐어(프로모션 석화요리)</t>
    <phoneticPr fontId="4" type="noConversion"/>
  </si>
  <si>
    <t xml:space="preserve">   로 식사하셨고, 프로모션 메뉴인 에피타이져 석화와 매생이 파스타가 반응이 좋았습니다.</t>
    <phoneticPr fontId="4" type="noConversion"/>
  </si>
  <si>
    <t xml:space="preserve"> : 입고 와인 품목정리 및 빈티지 정리 하였습니다.</t>
    <phoneticPr fontId="4" type="noConversion"/>
  </si>
  <si>
    <t>2016. 11.23</t>
    <phoneticPr fontId="4" type="noConversion"/>
  </si>
  <si>
    <t>팜 샐러드</t>
    <phoneticPr fontId="4" type="noConversion"/>
  </si>
  <si>
    <t>성게알로제</t>
    <phoneticPr fontId="4" type="noConversion"/>
  </si>
  <si>
    <t>치폴레 치킨</t>
    <phoneticPr fontId="4" type="noConversion"/>
  </si>
  <si>
    <t>서자연</t>
    <phoneticPr fontId="4" type="noConversion"/>
  </si>
  <si>
    <t xml:space="preserve"> : 예약이 많지 않아 3차 크리스마스 DP완료 하였습니다. 매장전체에 따뜻한 느낌을 좀더 부각시켰으며</t>
    <phoneticPr fontId="4" type="noConversion"/>
  </si>
  <si>
    <t xml:space="preserve">  손님들 반응이 생각보다 괜찮습니다.</t>
    <phoneticPr fontId="4" type="noConversion"/>
  </si>
  <si>
    <t xml:space="preserve"> : 런치예약 손님이 많지 않아 3차 크리스마스 DP완료 하였습니다. 매장전체에 따뜻한 느낌을 좀더 부각시켰으며</t>
    <phoneticPr fontId="4" type="noConversion"/>
  </si>
  <si>
    <t xml:space="preserve"> : 디너 영업엔 8월에 단체 이용하셨던 박화선님 재방문 주셨습니다. 테이블도 좀더 신경써드리고 쥬키니 튀김 SVC 제공</t>
    <phoneticPr fontId="4" type="noConversion"/>
  </si>
  <si>
    <t xml:space="preserve">  되었습니다.</t>
    <phoneticPr fontId="4" type="noConversion"/>
  </si>
  <si>
    <t>2016. 11.25</t>
    <phoneticPr fontId="4" type="noConversion"/>
  </si>
  <si>
    <t>2016. 11.24</t>
    <phoneticPr fontId="4" type="noConversion"/>
  </si>
  <si>
    <t>2016. 11.26</t>
    <phoneticPr fontId="4" type="noConversion"/>
  </si>
  <si>
    <t>주형진</t>
    <phoneticPr fontId="4" type="noConversion"/>
  </si>
  <si>
    <t>김두현(H)</t>
    <phoneticPr fontId="4" type="noConversion"/>
  </si>
  <si>
    <t>김두현, 주형진</t>
    <phoneticPr fontId="4" type="noConversion"/>
  </si>
  <si>
    <t>김선영님</t>
    <phoneticPr fontId="4" type="noConversion"/>
  </si>
  <si>
    <t>박찬재님</t>
    <phoneticPr fontId="4" type="noConversion"/>
  </si>
  <si>
    <t>김혜선님</t>
    <phoneticPr fontId="4" type="noConversion"/>
  </si>
  <si>
    <t>박은영님</t>
    <phoneticPr fontId="4" type="noConversion"/>
  </si>
  <si>
    <t>이충한님</t>
    <phoneticPr fontId="4" type="noConversion"/>
  </si>
  <si>
    <t>2016. 11.20</t>
    <phoneticPr fontId="4" type="noConversion"/>
  </si>
  <si>
    <t>강규민님</t>
    <phoneticPr fontId="4" type="noConversion"/>
  </si>
  <si>
    <t>유보람님</t>
    <phoneticPr fontId="4" type="noConversion"/>
  </si>
  <si>
    <t>복나영님</t>
    <phoneticPr fontId="4" type="noConversion"/>
  </si>
  <si>
    <t>정균환님</t>
    <phoneticPr fontId="4" type="noConversion"/>
  </si>
  <si>
    <t>모경아님</t>
    <phoneticPr fontId="4" type="noConversion"/>
  </si>
  <si>
    <t>유보람 주임</t>
    <phoneticPr fontId="4" type="noConversion"/>
  </si>
  <si>
    <t xml:space="preserve"> : 주말 영업이라 예약손님은 있었으나 워크인 손님의 비율이 좀 낮은 편이었습니다.</t>
    <phoneticPr fontId="4" type="noConversion"/>
  </si>
  <si>
    <t xml:space="preserve"> : 유보람주임(6인) 런치에 가족식사 방문하여 디저트 SVC 제공 되었습니다.</t>
    <phoneticPr fontId="4" type="noConversion"/>
  </si>
  <si>
    <t>브런치 오믈렛</t>
    <phoneticPr fontId="4" type="noConversion"/>
  </si>
  <si>
    <t>런치셋트</t>
    <phoneticPr fontId="4" type="noConversion"/>
  </si>
  <si>
    <t>새우 브루스게따</t>
    <phoneticPr fontId="4" type="noConversion"/>
  </si>
  <si>
    <t>11:00 ~</t>
    <phoneticPr fontId="4" type="noConversion"/>
  </si>
  <si>
    <t>부서장모임</t>
    <phoneticPr fontId="4" type="noConversion"/>
  </si>
  <si>
    <t>손민주님</t>
    <phoneticPr fontId="4" type="noConversion"/>
  </si>
  <si>
    <t>이기쁨님</t>
    <phoneticPr fontId="4" type="noConversion"/>
  </si>
  <si>
    <t>이예지님</t>
    <phoneticPr fontId="4" type="noConversion"/>
  </si>
  <si>
    <t>김현정님</t>
    <phoneticPr fontId="4" type="noConversion"/>
  </si>
  <si>
    <t>박화선님</t>
    <phoneticPr fontId="4" type="noConversion"/>
  </si>
  <si>
    <t>이베리코 목살</t>
    <phoneticPr fontId="4" type="noConversion"/>
  </si>
  <si>
    <t>불고기 라자냐</t>
    <phoneticPr fontId="4" type="noConversion"/>
  </si>
  <si>
    <t>성게알 아란치니</t>
    <phoneticPr fontId="4" type="noConversion"/>
  </si>
  <si>
    <t>Bresred</t>
    <phoneticPr fontId="4" type="noConversion"/>
  </si>
  <si>
    <t>주혜리님</t>
    <phoneticPr fontId="4" type="noConversion"/>
  </si>
  <si>
    <t>정혜진님</t>
    <phoneticPr fontId="4" type="noConversion"/>
  </si>
  <si>
    <t xml:space="preserve"> : 런치 영업엔 예약 및 워크인 손님이 많지 않았으나 디너에 재방문 손님 및 단체모임과 워크인 손님의 방문이</t>
    <phoneticPr fontId="4" type="noConversion"/>
  </si>
  <si>
    <t xml:space="preserve">  활발하여 매출및 객단가 확보에 큰 도움이 되었습니다.</t>
    <phoneticPr fontId="4" type="noConversion"/>
  </si>
  <si>
    <t xml:space="preserve">   Sred님 외국 부부모임으로 단품 식사 및 와인을 같이 드셨으며 디저트로 치즈와 무화과 제공되었습니다.</t>
    <phoneticPr fontId="4" type="noConversion"/>
  </si>
  <si>
    <t xml:space="preserve">   주혜리님 재방문 손님으로 생일기념 디저트 주문으로 저희는 티를 서비스로 제공하였으며 깜짝 이벤트도 제공</t>
    <phoneticPr fontId="4" type="noConversion"/>
  </si>
  <si>
    <t xml:space="preserve"> 되었습니다.</t>
    <phoneticPr fontId="4" type="noConversion"/>
  </si>
  <si>
    <t>매생이 파스타</t>
    <phoneticPr fontId="4" type="noConversion"/>
  </si>
  <si>
    <t>손동영님</t>
    <phoneticPr fontId="4" type="noConversion"/>
  </si>
  <si>
    <t xml:space="preserve"> : 런치영업엔 예약손님은 많지 않았지만 워크인손님 및 외국인 손님의 방문율이 높았습니다.</t>
    <phoneticPr fontId="4" type="noConversion"/>
  </si>
  <si>
    <t xml:space="preserve">   또한 프로모션 메뉴의 출시일로 매출에 많은 도움이 되었습니다. </t>
    <phoneticPr fontId="4" type="noConversion"/>
  </si>
  <si>
    <t xml:space="preserve">   지속적인 외국인손님의 방문율이 높아지고 단체 예약도 문의 주시는 분들이 늘어나고 있는 추세입니다.</t>
    <phoneticPr fontId="4" type="noConversion"/>
  </si>
  <si>
    <t xml:space="preserve"> : 석화 프로모션 시작하였으며 인스타그램 및 SNS로 공지 되었습니다.</t>
    <phoneticPr fontId="4" type="noConversion"/>
  </si>
  <si>
    <t>김두현</t>
    <phoneticPr fontId="4" type="noConversion"/>
  </si>
  <si>
    <t>서자연, 주형진</t>
    <phoneticPr fontId="4" type="noConversion"/>
  </si>
  <si>
    <t>2016. 11.27</t>
    <phoneticPr fontId="4" type="noConversion"/>
  </si>
  <si>
    <t>팜샐러드</t>
    <phoneticPr fontId="4" type="noConversion"/>
  </si>
  <si>
    <t xml:space="preserve"> : 예약손님은 많지 않았으나 워크인 손님이 지속적으로 방문 하였습니다. 단품 식사 및 음료 메뉴를 적절히</t>
    <phoneticPr fontId="4" type="noConversion"/>
  </si>
  <si>
    <t xml:space="preserve">  드셨으며 2~3인 커플 친목 모임 예약이 대부분이었습니다.</t>
    <phoneticPr fontId="4" type="noConversion"/>
  </si>
  <si>
    <t xml:space="preserve"> : 1차 상품실사 실시하였습니다.</t>
    <phoneticPr fontId="4" type="noConversion"/>
  </si>
  <si>
    <t>: 패키지 재고조사 실시하였습니다.</t>
    <phoneticPr fontId="4" type="noConversion"/>
  </si>
  <si>
    <t>2016. 11.28</t>
    <phoneticPr fontId="4" type="noConversion"/>
  </si>
  <si>
    <t>박성애님</t>
    <phoneticPr fontId="4" type="noConversion"/>
  </si>
  <si>
    <t>후레쉬 석화</t>
    <phoneticPr fontId="4" type="noConversion"/>
  </si>
  <si>
    <t>유보람 주임(N)</t>
    <phoneticPr fontId="4" type="noConversion"/>
  </si>
  <si>
    <t xml:space="preserve"> : 예약이 별로 없어서 매장 점검 및 청소 실시하였습니다.</t>
    <phoneticPr fontId="4" type="noConversion"/>
  </si>
  <si>
    <t xml:space="preserve">  디너 영업엔 워크인 손님 및 박성애님(망고플레이트) 재방문 해주셔서 단품 쉐어 메뉴로 진행하셨습니다.</t>
    <phoneticPr fontId="4" type="noConversion"/>
  </si>
  <si>
    <t>2016. 11.29</t>
    <phoneticPr fontId="4" type="noConversion"/>
  </si>
  <si>
    <t>농어 타르타르</t>
    <phoneticPr fontId="4" type="noConversion"/>
  </si>
  <si>
    <t>조태용님</t>
    <phoneticPr fontId="4" type="noConversion"/>
  </si>
  <si>
    <t>노용호님</t>
    <phoneticPr fontId="4" type="noConversion"/>
  </si>
  <si>
    <t>단골손님</t>
    <phoneticPr fontId="4" type="noConversion"/>
  </si>
  <si>
    <t>주형진,서자연</t>
    <phoneticPr fontId="4" type="noConversion"/>
  </si>
  <si>
    <t xml:space="preserve"> : 런치 영업엔 예약이 많지 않았고 워크인 손님이 두테이블 정도 있었습니다. 셋트 메뉴 및 브런치 식사 </t>
    <phoneticPr fontId="4" type="noConversion"/>
  </si>
  <si>
    <t xml:space="preserve">   하셨으며 웨딩 이용하신 박지혜님 가족 모임 방문하셔서 단품 식사 하셨습니다.</t>
    <phoneticPr fontId="4" type="noConversion"/>
  </si>
  <si>
    <t xml:space="preserve">   디너 영업엔 매장 오픈시부터 꾸준히 방문해주시는 조태용님 비즈니스 모임 가지셨고, 단품 쉐어 메뉴와</t>
    <phoneticPr fontId="4" type="noConversion"/>
  </si>
  <si>
    <t xml:space="preserve">   와인을 같이 드셨습니다. </t>
    <phoneticPr fontId="4" type="noConversion"/>
  </si>
  <si>
    <t xml:space="preserve"> : 소셜테이블 전체미팅 진행하였습니다. </t>
    <phoneticPr fontId="4" type="noConversion"/>
  </si>
  <si>
    <t>2016. 11.30</t>
    <phoneticPr fontId="4" type="noConversion"/>
  </si>
  <si>
    <t xml:space="preserve"> : 런치 영업엔 예약손님이 많지 않아 매장 겨울 DP마무리 하였습니다.(리스 조명 및 디퓨저 DIY 제품구매)</t>
    <phoneticPr fontId="4" type="noConversion"/>
  </si>
  <si>
    <t xml:space="preserve">  DIY 제품을 DP하여 운영비용절감의 효과를 가져올수있습니다.</t>
    <phoneticPr fontId="4" type="noConversion"/>
  </si>
  <si>
    <t>불고기 라자냐</t>
    <phoneticPr fontId="4" type="noConversion"/>
  </si>
  <si>
    <t>봉골레</t>
    <phoneticPr fontId="4" type="noConversion"/>
  </si>
  <si>
    <t>이베리코 목살</t>
    <phoneticPr fontId="4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</si>
</sst>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176" formatCode="&quot;₩&quot;#,##0;[Red]&quot;₩&quot;#,##0"/>
    <numFmt numFmtId="177" formatCode="&quot;₩&quot;#,##0"/>
  </numFmts>
  <fonts count="27"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5"/>
      <color theme="1"/>
      <name val="나눔고딕OTF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scheme val="minor"/>
    </font>
    <font>
      <b/>
      <sz val="12"/>
      <color theme="1"/>
      <name val="나눔고딕OTF"/>
      <charset val="129"/>
    </font>
    <font>
      <b/>
      <sz val="12"/>
      <color theme="1"/>
      <name val="나눔고딕OTF"/>
      <family val="3"/>
      <charset val="129"/>
    </font>
    <font>
      <b/>
      <sz val="18"/>
      <color theme="1"/>
      <name val="나눔고딕OTF"/>
      <charset val="129"/>
    </font>
    <font>
      <b/>
      <sz val="11"/>
      <color theme="1"/>
      <name val="나눔고딕OTF"/>
      <charset val="129"/>
    </font>
    <font>
      <b/>
      <sz val="11"/>
      <color theme="1"/>
      <name val="나눔고딕OTF"/>
      <family val="3"/>
      <charset val="129"/>
    </font>
    <font>
      <b/>
      <sz val="14"/>
      <color theme="1"/>
      <name val="나눔고딕OTF"/>
      <charset val="129"/>
    </font>
    <font>
      <b/>
      <sz val="14"/>
      <color theme="1"/>
      <name val="나눔고딕OTF"/>
      <family val="3"/>
      <charset val="129"/>
    </font>
    <font>
      <b/>
      <sz val="12"/>
      <color rgb="FF000000"/>
      <name val="나눔고딕OTF"/>
      <family val="3"/>
      <charset val="129"/>
    </font>
    <font>
      <b/>
      <sz val="12"/>
      <color theme="1"/>
      <name val="HY견고딕"/>
      <family val="1"/>
      <charset val="129"/>
    </font>
    <font>
      <b/>
      <sz val="10"/>
      <color theme="1"/>
      <name val="나눔고딕OTF"/>
      <charset val="129"/>
    </font>
    <font>
      <b/>
      <sz val="10"/>
      <color theme="1"/>
      <name val="나눔고딕OTF"/>
      <family val="3"/>
      <charset val="129"/>
    </font>
    <font>
      <sz val="12"/>
      <color theme="1"/>
      <name val="나눔고딕OTF"/>
      <family val="3"/>
      <charset val="129"/>
    </font>
    <font>
      <sz val="10"/>
      <color theme="1"/>
      <name val="나눔고딕OTF"/>
      <family val="3"/>
      <charset val="129"/>
    </font>
    <font>
      <sz val="9"/>
      <color theme="1"/>
      <name val="나눔고딕OTF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나눔고딕OTF"/>
      <family val="3"/>
      <charset val="129"/>
    </font>
    <font>
      <b/>
      <sz val="10"/>
      <name val="나눔고딕OTF"/>
      <family val="3"/>
      <charset val="129"/>
    </font>
    <font>
      <b/>
      <sz val="9"/>
      <color theme="1"/>
      <name val="나눔고딕OTF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02">
    <xf numFmtId="0" fontId="0" fillId="0" borderId="0" xfId="0"/>
    <xf numFmtId="0" fontId="0" fillId="0" borderId="0" xfId="0" applyBorder="1"/>
    <xf numFmtId="0" fontId="0" fillId="0" borderId="4" xfId="0" applyBorder="1"/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9" fontId="10" fillId="4" borderId="15" xfId="2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quotePrefix="1" applyNumberFormat="1" applyFont="1" applyBorder="1" applyAlignment="1">
      <alignment horizontal="center"/>
    </xf>
    <xf numFmtId="9" fontId="6" fillId="0" borderId="34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18" xfId="0" applyNumberFormat="1" applyFont="1" applyBorder="1" applyAlignment="1">
      <alignment horizontal="center"/>
    </xf>
    <xf numFmtId="0" fontId="6" fillId="2" borderId="19" xfId="0" applyFont="1" applyFill="1" applyBorder="1"/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20" fontId="6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20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0" fontId="6" fillId="0" borderId="36" xfId="0" applyNumberFormat="1" applyFont="1" applyBorder="1" applyAlignment="1">
      <alignment horizontal="center"/>
    </xf>
    <xf numFmtId="22" fontId="6" fillId="0" borderId="37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20" fontId="6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20" fontId="20" fillId="0" borderId="15" xfId="0" applyNumberFormat="1" applyFont="1" applyBorder="1" applyAlignment="1">
      <alignment horizontal="left"/>
    </xf>
    <xf numFmtId="0" fontId="21" fillId="0" borderId="38" xfId="0" applyFont="1" applyBorder="1" applyAlignment="1">
      <alignment horizontal="left"/>
    </xf>
    <xf numFmtId="0" fontId="0" fillId="0" borderId="46" xfId="0" applyBorder="1"/>
    <xf numFmtId="0" fontId="6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177" fontId="10" fillId="4" borderId="14" xfId="0" applyNumberFormat="1" applyFont="1" applyFill="1" applyBorder="1" applyAlignment="1">
      <alignment horizontal="center" vertical="center"/>
    </xf>
    <xf numFmtId="0" fontId="25" fillId="0" borderId="38" xfId="0" applyFont="1" applyBorder="1" applyAlignment="1">
      <alignment horizontal="left"/>
    </xf>
    <xf numFmtId="20" fontId="26" fillId="0" borderId="15" xfId="0" applyNumberFormat="1" applyFont="1" applyBorder="1" applyAlignment="1">
      <alignment horizontal="left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177" fontId="10" fillId="4" borderId="1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/>
    </xf>
    <xf numFmtId="176" fontId="6" fillId="0" borderId="15" xfId="0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2" fontId="8" fillId="0" borderId="18" xfId="1" applyFont="1" applyBorder="1" applyAlignment="1">
      <alignment horizontal="center" vertical="center" wrapText="1"/>
    </xf>
    <xf numFmtId="42" fontId="8" fillId="0" borderId="21" xfId="1" applyFont="1" applyBorder="1" applyAlignment="1">
      <alignment horizontal="center" vertical="center" wrapText="1"/>
    </xf>
    <xf numFmtId="177" fontId="6" fillId="0" borderId="14" xfId="0" applyNumberFormat="1" applyFont="1" applyBorder="1" applyAlignment="1">
      <alignment horizontal="center"/>
    </xf>
    <xf numFmtId="177" fontId="6" fillId="0" borderId="15" xfId="0" applyNumberFormat="1" applyFont="1" applyBorder="1" applyAlignment="1">
      <alignment horizontal="center"/>
    </xf>
    <xf numFmtId="177" fontId="10" fillId="4" borderId="14" xfId="0" applyNumberFormat="1" applyFont="1" applyFill="1" applyBorder="1" applyAlignment="1">
      <alignment horizontal="center" vertical="center"/>
    </xf>
    <xf numFmtId="177" fontId="10" fillId="4" borderId="15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5" borderId="23" xfId="0" applyNumberFormat="1" applyFont="1" applyFill="1" applyBorder="1" applyAlignment="1">
      <alignment horizontal="center" vertical="center" wrapText="1"/>
    </xf>
    <xf numFmtId="0" fontId="12" fillId="5" borderId="25" xfId="0" applyNumberFormat="1" applyFont="1" applyFill="1" applyBorder="1" applyAlignment="1">
      <alignment horizontal="center" vertical="center" wrapText="1"/>
    </xf>
    <xf numFmtId="0" fontId="12" fillId="5" borderId="30" xfId="0" applyNumberFormat="1" applyFont="1" applyFill="1" applyBorder="1" applyAlignment="1">
      <alignment horizontal="center" vertical="center" wrapText="1"/>
    </xf>
    <xf numFmtId="177" fontId="10" fillId="0" borderId="27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2" borderId="3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20" fontId="22" fillId="0" borderId="14" xfId="0" applyNumberFormat="1" applyFont="1" applyBorder="1" applyAlignment="1">
      <alignment horizontal="left" vertical="center" wrapText="1"/>
    </xf>
    <xf numFmtId="20" fontId="22" fillId="0" borderId="34" xfId="0" applyNumberFormat="1" applyFont="1" applyBorder="1" applyAlignment="1">
      <alignment horizontal="left" vertical="center" wrapText="1"/>
    </xf>
    <xf numFmtId="0" fontId="6" fillId="6" borderId="40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/>
    </xf>
    <xf numFmtId="0" fontId="6" fillId="2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20" fontId="6" fillId="0" borderId="20" xfId="0" applyNumberFormat="1" applyFont="1" applyBorder="1" applyAlignment="1">
      <alignment horizontal="left" wrapText="1"/>
    </xf>
    <xf numFmtId="20" fontId="6" fillId="0" borderId="21" xfId="0" applyNumberFormat="1" applyFont="1" applyBorder="1" applyAlignment="1">
      <alignment horizontal="left" wrapText="1"/>
    </xf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20" fontId="18" fillId="0" borderId="14" xfId="0" applyNumberFormat="1" applyFont="1" applyBorder="1" applyAlignment="1">
      <alignment horizontal="left" vertical="center" wrapText="1"/>
    </xf>
    <xf numFmtId="20" fontId="18" fillId="0" borderId="34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/>
    </xf>
    <xf numFmtId="20" fontId="19" fillId="0" borderId="14" xfId="0" applyNumberFormat="1" applyFont="1" applyBorder="1" applyAlignment="1">
      <alignment horizontal="left" vertical="center" wrapText="1"/>
    </xf>
    <xf numFmtId="20" fontId="19" fillId="0" borderId="34" xfId="0" applyNumberFormat="1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20" fontId="18" fillId="0" borderId="15" xfId="0" applyNumberFormat="1" applyFont="1" applyBorder="1" applyAlignment="1">
      <alignment horizontal="left" vertical="center" wrapText="1"/>
    </xf>
    <xf numFmtId="20" fontId="18" fillId="0" borderId="45" xfId="0" applyNumberFormat="1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/>
    </xf>
    <xf numFmtId="20" fontId="16" fillId="0" borderId="15" xfId="0" applyNumberFormat="1" applyFont="1" applyBorder="1" applyAlignment="1">
      <alignment horizontal="left" vertical="center" wrapText="1"/>
    </xf>
    <xf numFmtId="20" fontId="16" fillId="0" borderId="45" xfId="0" applyNumberFormat="1" applyFont="1" applyBorder="1" applyAlignment="1">
      <alignment horizontal="left" vertical="center" wrapText="1"/>
    </xf>
    <xf numFmtId="20" fontId="23" fillId="0" borderId="17" xfId="0" applyNumberFormat="1" applyFont="1" applyBorder="1" applyAlignment="1">
      <alignment horizontal="left" vertical="center" wrapText="1"/>
    </xf>
    <xf numFmtId="20" fontId="23" fillId="0" borderId="18" xfId="0" applyNumberFormat="1" applyFont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/>
    </xf>
    <xf numFmtId="20" fontId="22" fillId="0" borderId="17" xfId="0" applyNumberFormat="1" applyFont="1" applyBorder="1" applyAlignment="1">
      <alignment horizontal="left" vertical="center" wrapText="1"/>
    </xf>
    <xf numFmtId="20" fontId="22" fillId="0" borderId="18" xfId="0" applyNumberFormat="1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4" fillId="0" borderId="39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4" fillId="0" borderId="34" xfId="0" applyFont="1" applyBorder="1" applyAlignment="1">
      <alignment horizontal="left"/>
    </xf>
    <xf numFmtId="20" fontId="19" fillId="0" borderId="15" xfId="0" applyNumberFormat="1" applyFont="1" applyBorder="1" applyAlignment="1">
      <alignment horizontal="left" vertical="center" wrapText="1"/>
    </xf>
    <xf numFmtId="0" fontId="25" fillId="0" borderId="45" xfId="0" applyFont="1" applyBorder="1"/>
    <xf numFmtId="0" fontId="7" fillId="0" borderId="2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34" xfId="0" applyFont="1" applyBorder="1" applyAlignment="1">
      <alignment horizontal="left"/>
    </xf>
  </cellXfs>
  <cellStyles count="4">
    <cellStyle name="백분율" xfId="2" builtinId="5"/>
    <cellStyle name="통화 [0]" xfId="1" builtinId="7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177"/>
  <sheetViews>
    <sheetView topLeftCell="A28" workbookViewId="0">
      <selection activeCell="H51" sqref="H51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43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6" t="s">
        <v>5</v>
      </c>
      <c r="E3" s="7" t="s">
        <v>6</v>
      </c>
      <c r="F3" s="8" t="s">
        <v>7</v>
      </c>
    </row>
    <row r="4" spans="1:9" ht="21.75" customHeight="1">
      <c r="A4" s="9" t="s">
        <v>8</v>
      </c>
      <c r="B4" s="204">
        <v>129000</v>
      </c>
      <c r="C4" s="205"/>
      <c r="D4" s="206">
        <v>9</v>
      </c>
      <c r="E4" s="208">
        <v>20</v>
      </c>
      <c r="F4" s="210">
        <f>B6/E4</f>
        <v>37600</v>
      </c>
    </row>
    <row r="5" spans="1:9" ht="23.1" customHeight="1">
      <c r="A5" s="9" t="s">
        <v>9</v>
      </c>
      <c r="B5" s="212">
        <f>B6-B4</f>
        <v>623000</v>
      </c>
      <c r="C5" s="213"/>
      <c r="D5" s="207"/>
      <c r="E5" s="209"/>
      <c r="F5" s="211"/>
    </row>
    <row r="6" spans="1:9">
      <c r="A6" s="10" t="s">
        <v>10</v>
      </c>
      <c r="B6" s="214">
        <v>752000</v>
      </c>
      <c r="C6" s="215"/>
      <c r="D6" s="216" t="s">
        <v>11</v>
      </c>
      <c r="E6" s="217"/>
      <c r="F6" s="222">
        <f>E4-(SUM(D16:D35))</f>
        <v>20</v>
      </c>
    </row>
    <row r="7" spans="1:9">
      <c r="A7" s="11" t="s">
        <v>12</v>
      </c>
      <c r="B7" s="12">
        <f>B6</f>
        <v>752000</v>
      </c>
      <c r="C7" s="13">
        <f>B7/B8</f>
        <v>1.296551724137931E-2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5" t="s">
        <v>16</v>
      </c>
      <c r="C10" s="15" t="s">
        <v>17</v>
      </c>
      <c r="D10" s="191" t="s">
        <v>18</v>
      </c>
      <c r="E10" s="15" t="s">
        <v>16</v>
      </c>
      <c r="F10" s="16" t="s">
        <v>17</v>
      </c>
    </row>
    <row r="11" spans="1:9" ht="20.100000000000001" customHeight="1">
      <c r="A11" s="189"/>
      <c r="B11" s="28" t="s">
        <v>44</v>
      </c>
      <c r="C11" s="18">
        <v>3</v>
      </c>
      <c r="D11" s="192"/>
      <c r="E11" s="17" t="s">
        <v>19</v>
      </c>
      <c r="F11" s="19">
        <v>0.1</v>
      </c>
    </row>
    <row r="12" spans="1:9" ht="18" customHeight="1">
      <c r="A12" s="189"/>
      <c r="B12" s="28" t="s">
        <v>45</v>
      </c>
      <c r="C12" s="18">
        <v>3</v>
      </c>
      <c r="D12" s="192"/>
      <c r="E12" s="17" t="s">
        <v>20</v>
      </c>
      <c r="F12" s="19">
        <v>0.05</v>
      </c>
    </row>
    <row r="13" spans="1:9" ht="17.100000000000001" customHeight="1">
      <c r="A13" s="190"/>
      <c r="B13" s="28" t="s">
        <v>46</v>
      </c>
      <c r="C13" s="20">
        <v>3</v>
      </c>
      <c r="D13" s="193"/>
      <c r="E13" s="21" t="s">
        <v>21</v>
      </c>
      <c r="F13" s="22">
        <v>0.05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5" t="s">
        <v>23</v>
      </c>
      <c r="C15" s="15" t="s">
        <v>24</v>
      </c>
      <c r="D15" s="15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7"/>
      <c r="E16" s="234"/>
      <c r="F16" s="235"/>
    </row>
    <row r="17" spans="1:6">
      <c r="A17" s="232"/>
      <c r="B17" s="27"/>
      <c r="C17" s="17"/>
      <c r="D17" s="17"/>
      <c r="E17" s="234"/>
      <c r="F17" s="235"/>
    </row>
    <row r="18" spans="1:6">
      <c r="A18" s="232"/>
      <c r="B18" s="27"/>
      <c r="C18" s="27"/>
      <c r="D18" s="17"/>
      <c r="E18" s="234"/>
      <c r="F18" s="235"/>
    </row>
    <row r="19" spans="1:6">
      <c r="A19" s="232"/>
      <c r="B19" s="27"/>
      <c r="C19" s="17"/>
      <c r="D19" s="17"/>
      <c r="E19" s="234"/>
      <c r="F19" s="235"/>
    </row>
    <row r="20" spans="1:6">
      <c r="A20" s="232"/>
      <c r="B20" s="27"/>
      <c r="C20" s="17"/>
      <c r="D20" s="17"/>
      <c r="E20" s="234"/>
      <c r="F20" s="235"/>
    </row>
    <row r="21" spans="1:6">
      <c r="A21" s="232"/>
      <c r="B21" s="27"/>
      <c r="C21" s="17"/>
      <c r="D21" s="17"/>
      <c r="E21" s="234"/>
      <c r="F21" s="235"/>
    </row>
    <row r="22" spans="1:6" ht="18" thickBot="1">
      <c r="A22" s="233"/>
      <c r="B22" s="29"/>
      <c r="C22" s="21"/>
      <c r="D22" s="21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17"/>
      <c r="E24" s="240"/>
      <c r="F24" s="241"/>
    </row>
    <row r="25" spans="1:6">
      <c r="A25" s="232"/>
      <c r="B25" s="27"/>
      <c r="C25" s="17"/>
      <c r="D25" s="17"/>
      <c r="E25" s="240"/>
      <c r="F25" s="241"/>
    </row>
    <row r="26" spans="1:6">
      <c r="A26" s="232"/>
      <c r="B26" s="27"/>
      <c r="C26" s="17"/>
      <c r="D26" s="17"/>
      <c r="E26" s="242"/>
      <c r="F26" s="243"/>
    </row>
    <row r="27" spans="1:6">
      <c r="A27" s="232"/>
      <c r="B27" s="27"/>
      <c r="C27" s="27"/>
      <c r="D27" s="17"/>
      <c r="E27" s="234"/>
      <c r="F27" s="235"/>
    </row>
    <row r="28" spans="1:6">
      <c r="A28" s="232"/>
      <c r="B28" s="27"/>
      <c r="C28" s="17"/>
      <c r="D28" s="17"/>
      <c r="E28" s="242"/>
      <c r="F28" s="243"/>
    </row>
    <row r="29" spans="1:6">
      <c r="A29" s="232"/>
      <c r="B29" s="27"/>
      <c r="C29" s="27"/>
      <c r="D29" s="17"/>
      <c r="E29" s="234"/>
      <c r="F29" s="235"/>
    </row>
    <row r="30" spans="1:6">
      <c r="A30" s="232"/>
      <c r="B30" s="27"/>
      <c r="C30" s="17"/>
      <c r="D30" s="17"/>
      <c r="E30" s="234"/>
      <c r="F30" s="235"/>
    </row>
    <row r="31" spans="1:6">
      <c r="A31" s="232"/>
      <c r="B31" s="27"/>
      <c r="C31" s="17"/>
      <c r="D31" s="17"/>
      <c r="E31" s="234"/>
      <c r="F31" s="235"/>
    </row>
    <row r="32" spans="1:6">
      <c r="A32" s="232"/>
      <c r="B32" s="27"/>
      <c r="C32" s="17"/>
      <c r="D32" s="17"/>
      <c r="E32" s="234"/>
      <c r="F32" s="235"/>
    </row>
    <row r="33" spans="1:6">
      <c r="A33" s="232"/>
      <c r="B33" s="27"/>
      <c r="C33" s="17"/>
      <c r="D33" s="17"/>
      <c r="E33" s="234"/>
      <c r="F33" s="235"/>
    </row>
    <row r="34" spans="1:6">
      <c r="A34" s="232"/>
      <c r="B34" s="27"/>
      <c r="C34" s="17"/>
      <c r="D34" s="17"/>
      <c r="E34" s="234"/>
      <c r="F34" s="235"/>
    </row>
    <row r="35" spans="1:6">
      <c r="A35" s="239"/>
      <c r="B35" s="34"/>
      <c r="C35" s="35"/>
      <c r="D35" s="35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39"/>
    </row>
    <row r="39" spans="1:6">
      <c r="A39" s="250" t="s">
        <v>33</v>
      </c>
      <c r="B39" s="250"/>
      <c r="C39" s="251"/>
      <c r="D39" s="251"/>
      <c r="E39" s="41" t="s">
        <v>33</v>
      </c>
      <c r="F39" s="40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40" t="s">
        <v>54</v>
      </c>
    </row>
    <row r="41" spans="1:6">
      <c r="A41" s="250"/>
      <c r="B41" s="250"/>
      <c r="C41" s="251"/>
      <c r="D41" s="251"/>
      <c r="E41" s="41" t="s">
        <v>37</v>
      </c>
      <c r="F41" s="40" t="s">
        <v>55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47</v>
      </c>
      <c r="F43" s="269"/>
    </row>
    <row r="44" spans="1:6">
      <c r="A44" s="232"/>
      <c r="B44" s="270"/>
      <c r="C44" s="271"/>
      <c r="D44" s="266"/>
      <c r="E44" s="272" t="s">
        <v>48</v>
      </c>
      <c r="F44" s="273"/>
    </row>
    <row r="45" spans="1:6">
      <c r="A45" s="232"/>
      <c r="B45" s="274"/>
      <c r="C45" s="274"/>
      <c r="D45" s="266"/>
      <c r="E45" s="275" t="s">
        <v>49</v>
      </c>
      <c r="F45" s="276"/>
    </row>
    <row r="46" spans="1:6" ht="18" customHeight="1">
      <c r="A46" s="232"/>
      <c r="B46" s="274"/>
      <c r="C46" s="274"/>
      <c r="D46" s="266"/>
      <c r="E46" s="272"/>
      <c r="F46" s="273"/>
    </row>
    <row r="47" spans="1:6" ht="18" customHeight="1">
      <c r="A47" s="232"/>
      <c r="B47" s="42"/>
      <c r="C47" s="42"/>
      <c r="D47" s="266"/>
      <c r="E47" s="43" t="s">
        <v>50</v>
      </c>
      <c r="F47" s="44"/>
    </row>
    <row r="48" spans="1:6">
      <c r="A48" s="232"/>
      <c r="B48" s="277"/>
      <c r="C48" s="278"/>
      <c r="D48" s="266"/>
      <c r="E48" s="279" t="s">
        <v>51</v>
      </c>
      <c r="F48" s="280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 t="s">
        <v>52</v>
      </c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B60:C60"/>
    <mergeCell ref="E60:F60"/>
    <mergeCell ref="E57:F57"/>
    <mergeCell ref="B58:C58"/>
    <mergeCell ref="E58:F58"/>
    <mergeCell ref="B59:C59"/>
    <mergeCell ref="E59:F59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E46:F46"/>
    <mergeCell ref="B48:C48"/>
    <mergeCell ref="E48:F48"/>
    <mergeCell ref="B50:C50"/>
    <mergeCell ref="E50:F50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A36:F36"/>
    <mergeCell ref="A38:B38"/>
    <mergeCell ref="C38:D38"/>
    <mergeCell ref="A39:B39"/>
    <mergeCell ref="C39:D39"/>
    <mergeCell ref="A37:D37"/>
    <mergeCell ref="E37:F37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I177"/>
  <sheetViews>
    <sheetView topLeftCell="A31" workbookViewId="0">
      <selection activeCell="E48" sqref="E48:F4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130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73" t="s">
        <v>5</v>
      </c>
      <c r="E3" s="74" t="s">
        <v>6</v>
      </c>
      <c r="F3" s="82" t="s">
        <v>7</v>
      </c>
    </row>
    <row r="4" spans="1:9" ht="21.75" customHeight="1">
      <c r="A4" s="78" t="s">
        <v>8</v>
      </c>
      <c r="B4" s="204">
        <v>110000</v>
      </c>
      <c r="C4" s="205"/>
      <c r="D4" s="206">
        <v>6</v>
      </c>
      <c r="E4" s="208">
        <v>9</v>
      </c>
      <c r="F4" s="210">
        <v>36611</v>
      </c>
    </row>
    <row r="5" spans="1:9" ht="23.1" customHeight="1">
      <c r="A5" s="78" t="s">
        <v>9</v>
      </c>
      <c r="B5" s="212">
        <f>B6-B4</f>
        <v>201900</v>
      </c>
      <c r="C5" s="213"/>
      <c r="D5" s="207"/>
      <c r="E5" s="209"/>
      <c r="F5" s="211"/>
    </row>
    <row r="6" spans="1:9">
      <c r="A6" s="10" t="s">
        <v>10</v>
      </c>
      <c r="B6" s="214">
        <v>311900</v>
      </c>
      <c r="C6" s="215"/>
      <c r="D6" s="216" t="s">
        <v>11</v>
      </c>
      <c r="E6" s="217"/>
      <c r="F6" s="222">
        <f>E4-(SUM(D16:D35))</f>
        <v>3</v>
      </c>
    </row>
    <row r="7" spans="1:9">
      <c r="A7" s="11" t="s">
        <v>12</v>
      </c>
      <c r="B7" s="75">
        <v>8836600</v>
      </c>
      <c r="C7" s="13">
        <f>B7/B8</f>
        <v>0.15235517241379309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76" t="s">
        <v>16</v>
      </c>
      <c r="C10" s="76" t="s">
        <v>17</v>
      </c>
      <c r="D10" s="191" t="s">
        <v>18</v>
      </c>
      <c r="E10" s="76" t="s">
        <v>16</v>
      </c>
      <c r="F10" s="77" t="s">
        <v>17</v>
      </c>
    </row>
    <row r="11" spans="1:9" ht="20.100000000000001" customHeight="1">
      <c r="A11" s="189"/>
      <c r="B11" s="79" t="s">
        <v>107</v>
      </c>
      <c r="C11" s="18">
        <v>3</v>
      </c>
      <c r="D11" s="192"/>
      <c r="E11" s="79" t="s">
        <v>19</v>
      </c>
      <c r="F11" s="19">
        <v>0.05</v>
      </c>
    </row>
    <row r="12" spans="1:9" ht="18" customHeight="1">
      <c r="A12" s="189"/>
      <c r="B12" s="79" t="s">
        <v>99</v>
      </c>
      <c r="C12" s="18">
        <v>2</v>
      </c>
      <c r="D12" s="192"/>
      <c r="E12" s="79" t="s">
        <v>20</v>
      </c>
      <c r="F12" s="19"/>
    </row>
    <row r="13" spans="1:9" ht="17.100000000000001" customHeight="1">
      <c r="A13" s="190"/>
      <c r="B13" s="79" t="s">
        <v>89</v>
      </c>
      <c r="C13" s="20">
        <v>2</v>
      </c>
      <c r="D13" s="193"/>
      <c r="E13" s="80" t="s">
        <v>21</v>
      </c>
      <c r="F13" s="22"/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76" t="s">
        <v>23</v>
      </c>
      <c r="C15" s="76" t="s">
        <v>24</v>
      </c>
      <c r="D15" s="76" t="s">
        <v>25</v>
      </c>
      <c r="E15" s="230" t="s">
        <v>26</v>
      </c>
      <c r="F15" s="231"/>
    </row>
    <row r="16" spans="1:9" ht="18.95" customHeight="1">
      <c r="A16" s="232" t="s">
        <v>27</v>
      </c>
      <c r="B16" s="27">
        <v>0.52083333333333337</v>
      </c>
      <c r="C16" s="27" t="s">
        <v>131</v>
      </c>
      <c r="D16" s="79">
        <v>4</v>
      </c>
      <c r="E16" s="234"/>
      <c r="F16" s="235"/>
    </row>
    <row r="17" spans="1:6">
      <c r="A17" s="232"/>
      <c r="B17" s="27"/>
      <c r="C17" s="79"/>
      <c r="D17" s="79"/>
      <c r="E17" s="234"/>
      <c r="F17" s="235"/>
    </row>
    <row r="18" spans="1:6">
      <c r="A18" s="232"/>
      <c r="B18" s="27"/>
      <c r="C18" s="27"/>
      <c r="D18" s="79"/>
      <c r="E18" s="234"/>
      <c r="F18" s="235"/>
    </row>
    <row r="19" spans="1:6">
      <c r="A19" s="232"/>
      <c r="B19" s="27"/>
      <c r="C19" s="79"/>
      <c r="D19" s="79"/>
      <c r="E19" s="234"/>
      <c r="F19" s="235"/>
    </row>
    <row r="20" spans="1:6">
      <c r="A20" s="232"/>
      <c r="B20" s="27"/>
      <c r="C20" s="79"/>
      <c r="D20" s="79"/>
      <c r="E20" s="234"/>
      <c r="F20" s="235"/>
    </row>
    <row r="21" spans="1:6">
      <c r="A21" s="232"/>
      <c r="B21" s="27"/>
      <c r="C21" s="79"/>
      <c r="D21" s="79"/>
      <c r="E21" s="234"/>
      <c r="F21" s="235"/>
    </row>
    <row r="22" spans="1:6" ht="18" thickBot="1">
      <c r="A22" s="233"/>
      <c r="B22" s="29"/>
      <c r="C22" s="80"/>
      <c r="D22" s="80"/>
      <c r="E22" s="236"/>
      <c r="F22" s="237"/>
    </row>
    <row r="23" spans="1:6" ht="18" thickTop="1">
      <c r="A23" s="238" t="s">
        <v>28</v>
      </c>
      <c r="B23" s="31">
        <v>0.29166666666666669</v>
      </c>
      <c r="C23" s="32" t="s">
        <v>132</v>
      </c>
      <c r="D23" s="33">
        <v>2</v>
      </c>
      <c r="E23" s="236"/>
      <c r="F23" s="236"/>
    </row>
    <row r="24" spans="1:6">
      <c r="A24" s="232"/>
      <c r="B24" s="27"/>
      <c r="C24" s="27"/>
      <c r="D24" s="79"/>
      <c r="E24" s="240"/>
      <c r="F24" s="241"/>
    </row>
    <row r="25" spans="1:6">
      <c r="A25" s="232"/>
      <c r="B25" s="27"/>
      <c r="C25" s="79"/>
      <c r="D25" s="79"/>
      <c r="E25" s="240"/>
      <c r="F25" s="241"/>
    </row>
    <row r="26" spans="1:6">
      <c r="A26" s="232"/>
      <c r="B26" s="27"/>
      <c r="C26" s="79"/>
      <c r="D26" s="79"/>
      <c r="E26" s="242"/>
      <c r="F26" s="243"/>
    </row>
    <row r="27" spans="1:6">
      <c r="A27" s="232"/>
      <c r="B27" s="27"/>
      <c r="C27" s="27"/>
      <c r="D27" s="79"/>
      <c r="E27" s="234"/>
      <c r="F27" s="235"/>
    </row>
    <row r="28" spans="1:6">
      <c r="A28" s="232"/>
      <c r="B28" s="27"/>
      <c r="C28" s="79"/>
      <c r="D28" s="79"/>
      <c r="E28" s="242"/>
      <c r="F28" s="243"/>
    </row>
    <row r="29" spans="1:6">
      <c r="A29" s="232"/>
      <c r="B29" s="27"/>
      <c r="C29" s="27"/>
      <c r="D29" s="79"/>
      <c r="E29" s="234"/>
      <c r="F29" s="235"/>
    </row>
    <row r="30" spans="1:6">
      <c r="A30" s="232"/>
      <c r="B30" s="27"/>
      <c r="C30" s="79"/>
      <c r="D30" s="79"/>
      <c r="E30" s="234"/>
      <c r="F30" s="235"/>
    </row>
    <row r="31" spans="1:6">
      <c r="A31" s="232"/>
      <c r="B31" s="27"/>
      <c r="C31" s="79"/>
      <c r="D31" s="79"/>
      <c r="E31" s="234"/>
      <c r="F31" s="235"/>
    </row>
    <row r="32" spans="1:6">
      <c r="A32" s="232"/>
      <c r="B32" s="27"/>
      <c r="C32" s="79"/>
      <c r="D32" s="79"/>
      <c r="E32" s="234"/>
      <c r="F32" s="235"/>
    </row>
    <row r="33" spans="1:6">
      <c r="A33" s="232"/>
      <c r="B33" s="27"/>
      <c r="C33" s="79"/>
      <c r="D33" s="79"/>
      <c r="E33" s="234"/>
      <c r="F33" s="235"/>
    </row>
    <row r="34" spans="1:6">
      <c r="A34" s="232"/>
      <c r="B34" s="27"/>
      <c r="C34" s="79"/>
      <c r="D34" s="79"/>
      <c r="E34" s="234"/>
      <c r="F34" s="235"/>
    </row>
    <row r="35" spans="1:6">
      <c r="A35" s="239"/>
      <c r="B35" s="34"/>
      <c r="C35" s="81"/>
      <c r="D35" s="81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83" t="s">
        <v>53</v>
      </c>
    </row>
    <row r="39" spans="1:6">
      <c r="A39" s="250" t="s">
        <v>33</v>
      </c>
      <c r="B39" s="250"/>
      <c r="C39" s="251"/>
      <c r="D39" s="251"/>
      <c r="E39" s="41" t="s">
        <v>33</v>
      </c>
      <c r="F39" s="83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83" t="s">
        <v>55</v>
      </c>
    </row>
    <row r="41" spans="1:6">
      <c r="A41" s="250"/>
      <c r="B41" s="250"/>
      <c r="C41" s="251"/>
      <c r="D41" s="251"/>
      <c r="E41" s="41" t="s">
        <v>37</v>
      </c>
      <c r="F41" s="83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133</v>
      </c>
      <c r="F44" s="297"/>
    </row>
    <row r="45" spans="1:6" ht="17.25" customHeight="1">
      <c r="A45" s="232"/>
      <c r="B45" s="274"/>
      <c r="C45" s="274"/>
      <c r="D45" s="266"/>
      <c r="E45" s="296" t="s">
        <v>134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135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I177"/>
  <sheetViews>
    <sheetView topLeftCell="A37" workbookViewId="0">
      <selection activeCell="H52" sqref="H52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136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86" t="s">
        <v>5</v>
      </c>
      <c r="E3" s="87" t="s">
        <v>6</v>
      </c>
      <c r="F3" s="88" t="s">
        <v>7</v>
      </c>
    </row>
    <row r="4" spans="1:9" ht="21.75" customHeight="1">
      <c r="A4" s="84" t="s">
        <v>8</v>
      </c>
      <c r="B4" s="204">
        <v>100000</v>
      </c>
      <c r="C4" s="205"/>
      <c r="D4" s="206">
        <v>4</v>
      </c>
      <c r="E4" s="208">
        <v>11</v>
      </c>
      <c r="F4" s="210">
        <v>36611</v>
      </c>
    </row>
    <row r="5" spans="1:9" ht="23.1" customHeight="1">
      <c r="A5" s="84" t="s">
        <v>9</v>
      </c>
      <c r="B5" s="212">
        <f>B6-B4</f>
        <v>349000</v>
      </c>
      <c r="C5" s="213"/>
      <c r="D5" s="207"/>
      <c r="E5" s="209"/>
      <c r="F5" s="211"/>
    </row>
    <row r="6" spans="1:9">
      <c r="A6" s="10" t="s">
        <v>10</v>
      </c>
      <c r="B6" s="214">
        <v>449000</v>
      </c>
      <c r="C6" s="215"/>
      <c r="D6" s="216" t="s">
        <v>11</v>
      </c>
      <c r="E6" s="217"/>
      <c r="F6" s="222">
        <f>E4-(SUM(D16:D35))</f>
        <v>11</v>
      </c>
    </row>
    <row r="7" spans="1:9">
      <c r="A7" s="11" t="s">
        <v>12</v>
      </c>
      <c r="B7" s="94">
        <f>B6+'11.10'!B7</f>
        <v>9285600</v>
      </c>
      <c r="C7" s="13">
        <f>B7/B8</f>
        <v>0.16009655172413792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92" t="s">
        <v>16</v>
      </c>
      <c r="C10" s="92" t="s">
        <v>17</v>
      </c>
      <c r="D10" s="191" t="s">
        <v>18</v>
      </c>
      <c r="E10" s="92" t="s">
        <v>16</v>
      </c>
      <c r="F10" s="93" t="s">
        <v>17</v>
      </c>
    </row>
    <row r="11" spans="1:9" ht="20.100000000000001" customHeight="1">
      <c r="A11" s="189"/>
      <c r="B11" s="90" t="s">
        <v>57</v>
      </c>
      <c r="C11" s="18">
        <v>2</v>
      </c>
      <c r="D11" s="192"/>
      <c r="E11" s="90" t="s">
        <v>19</v>
      </c>
      <c r="F11" s="19">
        <v>0.15</v>
      </c>
    </row>
    <row r="12" spans="1:9" ht="18" customHeight="1">
      <c r="A12" s="189"/>
      <c r="B12" s="90"/>
      <c r="C12" s="18"/>
      <c r="D12" s="192"/>
      <c r="E12" s="90" t="s">
        <v>20</v>
      </c>
      <c r="F12" s="19"/>
    </row>
    <row r="13" spans="1:9" ht="17.100000000000001" customHeight="1">
      <c r="A13" s="190"/>
      <c r="B13" s="90"/>
      <c r="C13" s="20"/>
      <c r="D13" s="193"/>
      <c r="E13" s="89" t="s">
        <v>21</v>
      </c>
      <c r="F13" s="22">
        <v>0.49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92" t="s">
        <v>23</v>
      </c>
      <c r="C15" s="92" t="s">
        <v>24</v>
      </c>
      <c r="D15" s="92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90"/>
      <c r="E16" s="234"/>
      <c r="F16" s="235"/>
    </row>
    <row r="17" spans="1:6">
      <c r="A17" s="232"/>
      <c r="B17" s="27"/>
      <c r="C17" s="90"/>
      <c r="D17" s="90"/>
      <c r="E17" s="234"/>
      <c r="F17" s="235"/>
    </row>
    <row r="18" spans="1:6">
      <c r="A18" s="232"/>
      <c r="B18" s="27"/>
      <c r="C18" s="27"/>
      <c r="D18" s="90"/>
      <c r="E18" s="234"/>
      <c r="F18" s="235"/>
    </row>
    <row r="19" spans="1:6">
      <c r="A19" s="232"/>
      <c r="B19" s="27"/>
      <c r="C19" s="90"/>
      <c r="D19" s="90"/>
      <c r="E19" s="234"/>
      <c r="F19" s="235"/>
    </row>
    <row r="20" spans="1:6">
      <c r="A20" s="232"/>
      <c r="B20" s="27"/>
      <c r="C20" s="90"/>
      <c r="D20" s="90"/>
      <c r="E20" s="234"/>
      <c r="F20" s="235"/>
    </row>
    <row r="21" spans="1:6">
      <c r="A21" s="232"/>
      <c r="B21" s="27"/>
      <c r="C21" s="90"/>
      <c r="D21" s="90"/>
      <c r="E21" s="234"/>
      <c r="F21" s="235"/>
    </row>
    <row r="22" spans="1:6" ht="18" thickBot="1">
      <c r="A22" s="233"/>
      <c r="B22" s="29"/>
      <c r="C22" s="89"/>
      <c r="D22" s="89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90"/>
      <c r="E24" s="240"/>
      <c r="F24" s="241"/>
    </row>
    <row r="25" spans="1:6">
      <c r="A25" s="232"/>
      <c r="B25" s="27"/>
      <c r="C25" s="90"/>
      <c r="D25" s="90"/>
      <c r="E25" s="240"/>
      <c r="F25" s="241"/>
    </row>
    <row r="26" spans="1:6">
      <c r="A26" s="232"/>
      <c r="B26" s="27"/>
      <c r="C26" s="90"/>
      <c r="D26" s="90"/>
      <c r="E26" s="242"/>
      <c r="F26" s="243"/>
    </row>
    <row r="27" spans="1:6">
      <c r="A27" s="232"/>
      <c r="B27" s="27"/>
      <c r="C27" s="27"/>
      <c r="D27" s="90"/>
      <c r="E27" s="234"/>
      <c r="F27" s="235"/>
    </row>
    <row r="28" spans="1:6">
      <c r="A28" s="232"/>
      <c r="B28" s="27"/>
      <c r="C28" s="90"/>
      <c r="D28" s="90"/>
      <c r="E28" s="242"/>
      <c r="F28" s="243"/>
    </row>
    <row r="29" spans="1:6">
      <c r="A29" s="232"/>
      <c r="B29" s="27"/>
      <c r="C29" s="27"/>
      <c r="D29" s="90"/>
      <c r="E29" s="234"/>
      <c r="F29" s="235"/>
    </row>
    <row r="30" spans="1:6">
      <c r="A30" s="232"/>
      <c r="B30" s="27"/>
      <c r="C30" s="90"/>
      <c r="D30" s="90"/>
      <c r="E30" s="234"/>
      <c r="F30" s="235"/>
    </row>
    <row r="31" spans="1:6">
      <c r="A31" s="232"/>
      <c r="B31" s="27"/>
      <c r="C31" s="90"/>
      <c r="D31" s="90"/>
      <c r="E31" s="234"/>
      <c r="F31" s="235"/>
    </row>
    <row r="32" spans="1:6">
      <c r="A32" s="232"/>
      <c r="B32" s="27"/>
      <c r="C32" s="90"/>
      <c r="D32" s="90"/>
      <c r="E32" s="234"/>
      <c r="F32" s="235"/>
    </row>
    <row r="33" spans="1:6">
      <c r="A33" s="232"/>
      <c r="B33" s="27"/>
      <c r="C33" s="90"/>
      <c r="D33" s="90"/>
      <c r="E33" s="234"/>
      <c r="F33" s="235"/>
    </row>
    <row r="34" spans="1:6">
      <c r="A34" s="232"/>
      <c r="B34" s="27"/>
      <c r="C34" s="90"/>
      <c r="D34" s="90"/>
      <c r="E34" s="234"/>
      <c r="F34" s="235"/>
    </row>
    <row r="35" spans="1:6">
      <c r="A35" s="239"/>
      <c r="B35" s="34"/>
      <c r="C35" s="91"/>
      <c r="D35" s="91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85"/>
    </row>
    <row r="39" spans="1:6">
      <c r="A39" s="250" t="s">
        <v>33</v>
      </c>
      <c r="B39" s="250"/>
      <c r="C39" s="251"/>
      <c r="D39" s="251"/>
      <c r="E39" s="41" t="s">
        <v>33</v>
      </c>
      <c r="F39" s="85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85" t="s">
        <v>137</v>
      </c>
    </row>
    <row r="41" spans="1:6">
      <c r="A41" s="250"/>
      <c r="B41" s="250"/>
      <c r="C41" s="251"/>
      <c r="D41" s="251"/>
      <c r="E41" s="41" t="s">
        <v>37</v>
      </c>
      <c r="F41" s="85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138</v>
      </c>
      <c r="F44" s="297"/>
    </row>
    <row r="45" spans="1:6" ht="17.25" customHeight="1">
      <c r="A45" s="232"/>
      <c r="B45" s="274"/>
      <c r="C45" s="274"/>
      <c r="D45" s="266"/>
      <c r="E45" s="296"/>
      <c r="F45" s="297"/>
    </row>
    <row r="46" spans="1:6" ht="18" customHeight="1">
      <c r="A46" s="232"/>
      <c r="B46" s="274"/>
      <c r="C46" s="274"/>
      <c r="D46" s="266"/>
      <c r="E46" s="296" t="s">
        <v>139</v>
      </c>
      <c r="F46" s="297"/>
    </row>
    <row r="47" spans="1:6" ht="18" customHeight="1">
      <c r="A47" s="232"/>
      <c r="B47" s="42"/>
      <c r="C47" s="42"/>
      <c r="D47" s="266"/>
      <c r="E47" s="58" t="s">
        <v>140</v>
      </c>
      <c r="F47" s="57"/>
    </row>
    <row r="48" spans="1:6">
      <c r="A48" s="232"/>
      <c r="B48" s="277"/>
      <c r="C48" s="278"/>
      <c r="D48" s="266"/>
      <c r="E48" s="296" t="s">
        <v>141</v>
      </c>
      <c r="F48" s="297"/>
    </row>
    <row r="49" spans="1:6" ht="17.25" customHeight="1">
      <c r="A49" s="232"/>
      <c r="B49" s="256"/>
      <c r="C49" s="257"/>
      <c r="D49" s="266"/>
      <c r="E49" s="258" t="s">
        <v>142</v>
      </c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 t="s">
        <v>143</v>
      </c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 t="s">
        <v>146</v>
      </c>
      <c r="F56" s="298"/>
    </row>
    <row r="57" spans="1:6">
      <c r="A57" s="232"/>
      <c r="B57" s="274"/>
      <c r="C57" s="274"/>
      <c r="D57" s="266"/>
      <c r="E57" s="299" t="s">
        <v>144</v>
      </c>
      <c r="F57" s="298"/>
    </row>
    <row r="58" spans="1:6">
      <c r="A58" s="232"/>
      <c r="B58" s="274"/>
      <c r="C58" s="274"/>
      <c r="D58" s="266"/>
      <c r="E58" s="300" t="s">
        <v>145</v>
      </c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B60:C60"/>
    <mergeCell ref="E60:F60"/>
    <mergeCell ref="E57:F57"/>
    <mergeCell ref="B58:C58"/>
    <mergeCell ref="E58:F58"/>
    <mergeCell ref="B59:C59"/>
    <mergeCell ref="E59:F59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E46:F46"/>
    <mergeCell ref="B48:C48"/>
    <mergeCell ref="E48:F48"/>
    <mergeCell ref="B50:C50"/>
    <mergeCell ref="E50:F50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A36:F36"/>
    <mergeCell ref="A38:B38"/>
    <mergeCell ref="C38:D38"/>
    <mergeCell ref="A39:B39"/>
    <mergeCell ref="C39:D39"/>
    <mergeCell ref="A37:D37"/>
    <mergeCell ref="E37:F37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I177"/>
  <sheetViews>
    <sheetView topLeftCell="A22" workbookViewId="0">
      <selection activeCell="K47" sqref="K47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148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95" t="s">
        <v>5</v>
      </c>
      <c r="E3" s="96" t="s">
        <v>6</v>
      </c>
      <c r="F3" s="104" t="s">
        <v>7</v>
      </c>
    </row>
    <row r="4" spans="1:9" ht="21.75" customHeight="1">
      <c r="A4" s="100" t="s">
        <v>8</v>
      </c>
      <c r="B4" s="204">
        <v>550000</v>
      </c>
      <c r="C4" s="205"/>
      <c r="D4" s="206">
        <v>23</v>
      </c>
      <c r="E4" s="208">
        <v>57</v>
      </c>
      <c r="F4" s="210">
        <v>35236</v>
      </c>
    </row>
    <row r="5" spans="1:9" ht="23.1" customHeight="1">
      <c r="A5" s="100" t="s">
        <v>9</v>
      </c>
      <c r="B5" s="212">
        <f>B6-B4</f>
        <v>1458500</v>
      </c>
      <c r="C5" s="213"/>
      <c r="D5" s="207"/>
      <c r="E5" s="209"/>
      <c r="F5" s="211"/>
    </row>
    <row r="6" spans="1:9">
      <c r="A6" s="10" t="s">
        <v>10</v>
      </c>
      <c r="B6" s="214">
        <v>2008500</v>
      </c>
      <c r="C6" s="215"/>
      <c r="D6" s="216" t="s">
        <v>11</v>
      </c>
      <c r="E6" s="217"/>
      <c r="F6" s="222">
        <f>E4-(SUM(D16:D35))</f>
        <v>40</v>
      </c>
    </row>
    <row r="7" spans="1:9">
      <c r="A7" s="11" t="s">
        <v>12</v>
      </c>
      <c r="B7" s="97">
        <v>11294100</v>
      </c>
      <c r="C7" s="13">
        <f>B7/B8</f>
        <v>0.19472586206896553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98" t="s">
        <v>16</v>
      </c>
      <c r="C10" s="98" t="s">
        <v>17</v>
      </c>
      <c r="D10" s="191" t="s">
        <v>18</v>
      </c>
      <c r="E10" s="98" t="s">
        <v>16</v>
      </c>
      <c r="F10" s="99" t="s">
        <v>17</v>
      </c>
    </row>
    <row r="11" spans="1:9" ht="20.100000000000001" customHeight="1">
      <c r="A11" s="189"/>
      <c r="B11" s="101" t="s">
        <v>89</v>
      </c>
      <c r="C11" s="18">
        <v>8</v>
      </c>
      <c r="D11" s="192"/>
      <c r="E11" s="101" t="s">
        <v>19</v>
      </c>
      <c r="F11" s="19">
        <v>0.06</v>
      </c>
    </row>
    <row r="12" spans="1:9" ht="18" customHeight="1">
      <c r="A12" s="189"/>
      <c r="B12" s="101" t="s">
        <v>90</v>
      </c>
      <c r="C12" s="18">
        <v>7</v>
      </c>
      <c r="D12" s="192"/>
      <c r="E12" s="101" t="s">
        <v>20</v>
      </c>
      <c r="F12" s="19">
        <v>0.16</v>
      </c>
    </row>
    <row r="13" spans="1:9" ht="17.100000000000001" customHeight="1">
      <c r="A13" s="190"/>
      <c r="B13" s="101" t="s">
        <v>107</v>
      </c>
      <c r="C13" s="20">
        <v>7</v>
      </c>
      <c r="D13" s="193"/>
      <c r="E13" s="102" t="s">
        <v>21</v>
      </c>
      <c r="F13" s="22">
        <v>0.05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98" t="s">
        <v>23</v>
      </c>
      <c r="C15" s="98" t="s">
        <v>24</v>
      </c>
      <c r="D15" s="98" t="s">
        <v>25</v>
      </c>
      <c r="E15" s="230" t="s">
        <v>26</v>
      </c>
      <c r="F15" s="231"/>
    </row>
    <row r="16" spans="1:9" ht="18.95" customHeight="1">
      <c r="A16" s="232" t="s">
        <v>27</v>
      </c>
      <c r="B16" s="27">
        <v>8.3333333333333329E-2</v>
      </c>
      <c r="C16" s="27" t="s">
        <v>152</v>
      </c>
      <c r="D16" s="101">
        <v>2</v>
      </c>
      <c r="E16" s="234" t="s">
        <v>151</v>
      </c>
      <c r="F16" s="235"/>
    </row>
    <row r="17" spans="1:6">
      <c r="A17" s="232"/>
      <c r="B17" s="27">
        <v>0.10416666666666667</v>
      </c>
      <c r="C17" s="106" t="s">
        <v>153</v>
      </c>
      <c r="D17" s="101">
        <v>3</v>
      </c>
      <c r="E17" s="234"/>
      <c r="F17" s="235"/>
    </row>
    <row r="18" spans="1:6">
      <c r="A18" s="232"/>
      <c r="B18" s="27"/>
      <c r="C18" s="27"/>
      <c r="D18" s="101"/>
      <c r="E18" s="234"/>
      <c r="F18" s="235"/>
    </row>
    <row r="19" spans="1:6">
      <c r="A19" s="232"/>
      <c r="B19" s="27"/>
      <c r="C19" s="101"/>
      <c r="D19" s="101"/>
      <c r="E19" s="234"/>
      <c r="F19" s="235"/>
    </row>
    <row r="20" spans="1:6">
      <c r="A20" s="232"/>
      <c r="B20" s="27"/>
      <c r="C20" s="101"/>
      <c r="D20" s="101"/>
      <c r="E20" s="234"/>
      <c r="F20" s="235"/>
    </row>
    <row r="21" spans="1:6">
      <c r="A21" s="232"/>
      <c r="B21" s="27"/>
      <c r="C21" s="101"/>
      <c r="D21" s="101"/>
      <c r="E21" s="234"/>
      <c r="F21" s="235"/>
    </row>
    <row r="22" spans="1:6" ht="18" thickBot="1">
      <c r="A22" s="233"/>
      <c r="B22" s="29"/>
      <c r="C22" s="102"/>
      <c r="D22" s="102"/>
      <c r="E22" s="236"/>
      <c r="F22" s="237"/>
    </row>
    <row r="23" spans="1:6" ht="18" thickTop="1">
      <c r="A23" s="238" t="s">
        <v>28</v>
      </c>
      <c r="B23" s="31">
        <v>0.25</v>
      </c>
      <c r="C23" s="32" t="s">
        <v>154</v>
      </c>
      <c r="D23" s="33">
        <v>4</v>
      </c>
      <c r="E23" s="236" t="s">
        <v>155</v>
      </c>
      <c r="F23" s="236"/>
    </row>
    <row r="24" spans="1:6">
      <c r="A24" s="232"/>
      <c r="B24" s="27">
        <v>0.29166666666666669</v>
      </c>
      <c r="C24" s="27" t="s">
        <v>156</v>
      </c>
      <c r="D24" s="101">
        <v>2</v>
      </c>
      <c r="E24" s="240"/>
      <c r="F24" s="241"/>
    </row>
    <row r="25" spans="1:6">
      <c r="A25" s="232"/>
      <c r="B25" s="27">
        <v>0.29166666666666669</v>
      </c>
      <c r="C25" s="106" t="s">
        <v>157</v>
      </c>
      <c r="D25" s="101">
        <v>2</v>
      </c>
      <c r="E25" s="240" t="s">
        <v>158</v>
      </c>
      <c r="F25" s="241"/>
    </row>
    <row r="26" spans="1:6">
      <c r="A26" s="232"/>
      <c r="B26" s="27">
        <v>0.29166666666666669</v>
      </c>
      <c r="C26" s="106" t="s">
        <v>159</v>
      </c>
      <c r="D26" s="101">
        <v>4</v>
      </c>
      <c r="E26" s="242" t="s">
        <v>160</v>
      </c>
      <c r="F26" s="243"/>
    </row>
    <row r="27" spans="1:6">
      <c r="A27" s="232"/>
      <c r="B27" s="27"/>
      <c r="C27" s="27"/>
      <c r="D27" s="101"/>
      <c r="E27" s="234"/>
      <c r="F27" s="235"/>
    </row>
    <row r="28" spans="1:6">
      <c r="A28" s="232"/>
      <c r="B28" s="27"/>
      <c r="C28" s="101"/>
      <c r="D28" s="101"/>
      <c r="E28" s="242"/>
      <c r="F28" s="243"/>
    </row>
    <row r="29" spans="1:6">
      <c r="A29" s="232"/>
      <c r="B29" s="27"/>
      <c r="C29" s="27"/>
      <c r="D29" s="101"/>
      <c r="E29" s="234"/>
      <c r="F29" s="235"/>
    </row>
    <row r="30" spans="1:6">
      <c r="A30" s="232"/>
      <c r="B30" s="27"/>
      <c r="C30" s="101"/>
      <c r="D30" s="101"/>
      <c r="E30" s="234"/>
      <c r="F30" s="235"/>
    </row>
    <row r="31" spans="1:6">
      <c r="A31" s="232"/>
      <c r="B31" s="27"/>
      <c r="C31" s="101"/>
      <c r="D31" s="101"/>
      <c r="E31" s="234"/>
      <c r="F31" s="235"/>
    </row>
    <row r="32" spans="1:6">
      <c r="A32" s="232"/>
      <c r="B32" s="27"/>
      <c r="C32" s="101"/>
      <c r="D32" s="101"/>
      <c r="E32" s="234"/>
      <c r="F32" s="235"/>
    </row>
    <row r="33" spans="1:6">
      <c r="A33" s="232"/>
      <c r="B33" s="27"/>
      <c r="C33" s="101"/>
      <c r="D33" s="101"/>
      <c r="E33" s="234"/>
      <c r="F33" s="235"/>
    </row>
    <row r="34" spans="1:6">
      <c r="A34" s="232"/>
      <c r="B34" s="27"/>
      <c r="C34" s="101"/>
      <c r="D34" s="101"/>
      <c r="E34" s="234"/>
      <c r="F34" s="235"/>
    </row>
    <row r="35" spans="1:6">
      <c r="A35" s="239"/>
      <c r="B35" s="34"/>
      <c r="C35" s="103"/>
      <c r="D35" s="103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05" t="s">
        <v>34</v>
      </c>
    </row>
    <row r="39" spans="1:6">
      <c r="A39" s="250" t="s">
        <v>33</v>
      </c>
      <c r="B39" s="250"/>
      <c r="C39" s="251"/>
      <c r="D39" s="251"/>
      <c r="E39" s="41" t="s">
        <v>33</v>
      </c>
      <c r="F39" s="105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105" t="s">
        <v>55</v>
      </c>
    </row>
    <row r="41" spans="1:6">
      <c r="A41" s="250"/>
      <c r="B41" s="250"/>
      <c r="C41" s="251"/>
      <c r="D41" s="251"/>
      <c r="E41" s="41" t="s">
        <v>37</v>
      </c>
      <c r="F41" s="105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149</v>
      </c>
      <c r="F44" s="297"/>
    </row>
    <row r="45" spans="1:6" ht="17.25" customHeight="1">
      <c r="A45" s="232"/>
      <c r="B45" s="274"/>
      <c r="C45" s="274"/>
      <c r="D45" s="266"/>
      <c r="E45" s="296" t="s">
        <v>150</v>
      </c>
      <c r="F45" s="297"/>
    </row>
    <row r="46" spans="1:6" ht="18" customHeight="1">
      <c r="A46" s="232"/>
      <c r="B46" s="274"/>
      <c r="C46" s="274"/>
      <c r="D46" s="266"/>
      <c r="E46" s="296" t="s">
        <v>161</v>
      </c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I177"/>
  <sheetViews>
    <sheetView topLeftCell="A28" workbookViewId="0">
      <selection activeCell="D30" sqref="D30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162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07" t="s">
        <v>5</v>
      </c>
      <c r="E3" s="108" t="s">
        <v>6</v>
      </c>
      <c r="F3" s="116" t="s">
        <v>7</v>
      </c>
    </row>
    <row r="4" spans="1:9" ht="21.75" customHeight="1">
      <c r="A4" s="112" t="s">
        <v>8</v>
      </c>
      <c r="B4" s="204">
        <v>450000</v>
      </c>
      <c r="C4" s="205"/>
      <c r="D4" s="206">
        <v>14</v>
      </c>
      <c r="E4" s="208">
        <v>33</v>
      </c>
      <c r="F4" s="210">
        <v>27136</v>
      </c>
    </row>
    <row r="5" spans="1:9" ht="23.1" customHeight="1">
      <c r="A5" s="112" t="s">
        <v>9</v>
      </c>
      <c r="B5" s="212">
        <f>B6-B4</f>
        <v>445500</v>
      </c>
      <c r="C5" s="213"/>
      <c r="D5" s="207"/>
      <c r="E5" s="209"/>
      <c r="F5" s="211"/>
    </row>
    <row r="6" spans="1:9">
      <c r="A6" s="10" t="s">
        <v>10</v>
      </c>
      <c r="B6" s="214">
        <v>895500</v>
      </c>
      <c r="C6" s="215"/>
      <c r="D6" s="216" t="s">
        <v>11</v>
      </c>
      <c r="E6" s="217"/>
      <c r="F6" s="222">
        <f>E4-(SUM(D16:D35))</f>
        <v>26</v>
      </c>
    </row>
    <row r="7" spans="1:9">
      <c r="A7" s="11" t="s">
        <v>12</v>
      </c>
      <c r="B7" s="109">
        <v>12189600</v>
      </c>
      <c r="C7" s="13">
        <f>B7/B8</f>
        <v>0.2101655172413793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10" t="s">
        <v>16</v>
      </c>
      <c r="C10" s="110" t="s">
        <v>17</v>
      </c>
      <c r="D10" s="191" t="s">
        <v>18</v>
      </c>
      <c r="E10" s="110" t="s">
        <v>16</v>
      </c>
      <c r="F10" s="111" t="s">
        <v>17</v>
      </c>
    </row>
    <row r="11" spans="1:9" ht="20.100000000000001" customHeight="1">
      <c r="A11" s="189"/>
      <c r="B11" s="113" t="s">
        <v>107</v>
      </c>
      <c r="C11" s="18">
        <v>4</v>
      </c>
      <c r="D11" s="192"/>
      <c r="E11" s="113" t="s">
        <v>19</v>
      </c>
      <c r="F11" s="19">
        <v>7.0000000000000007E-2</v>
      </c>
    </row>
    <row r="12" spans="1:9" ht="18" customHeight="1">
      <c r="A12" s="189"/>
      <c r="B12" s="113" t="s">
        <v>163</v>
      </c>
      <c r="C12" s="18">
        <v>4</v>
      </c>
      <c r="D12" s="192"/>
      <c r="E12" s="113" t="s">
        <v>20</v>
      </c>
      <c r="F12" s="19"/>
    </row>
    <row r="13" spans="1:9" ht="17.100000000000001" customHeight="1">
      <c r="A13" s="190"/>
      <c r="B13" s="113" t="s">
        <v>90</v>
      </c>
      <c r="C13" s="20">
        <v>5</v>
      </c>
      <c r="D13" s="193"/>
      <c r="E13" s="114" t="s">
        <v>21</v>
      </c>
      <c r="F13" s="22">
        <v>0.05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10" t="s">
        <v>23</v>
      </c>
      <c r="C15" s="110" t="s">
        <v>24</v>
      </c>
      <c r="D15" s="110" t="s">
        <v>25</v>
      </c>
      <c r="E15" s="230" t="s">
        <v>26</v>
      </c>
      <c r="F15" s="231"/>
    </row>
    <row r="16" spans="1:9" ht="18.95" customHeight="1">
      <c r="A16" s="232" t="s">
        <v>27</v>
      </c>
      <c r="B16" s="27">
        <v>0.5</v>
      </c>
      <c r="C16" s="27" t="s">
        <v>175</v>
      </c>
      <c r="D16" s="113">
        <v>2</v>
      </c>
      <c r="E16" s="234"/>
      <c r="F16" s="235"/>
    </row>
    <row r="17" spans="1:6">
      <c r="A17" s="232"/>
      <c r="B17" s="27"/>
      <c r="C17" s="113"/>
      <c r="D17" s="113"/>
      <c r="E17" s="234"/>
      <c r="F17" s="235"/>
    </row>
    <row r="18" spans="1:6">
      <c r="A18" s="232"/>
      <c r="B18" s="27"/>
      <c r="C18" s="27"/>
      <c r="D18" s="113"/>
      <c r="E18" s="234"/>
      <c r="F18" s="235"/>
    </row>
    <row r="19" spans="1:6">
      <c r="A19" s="232"/>
      <c r="B19" s="27"/>
      <c r="C19" s="113"/>
      <c r="D19" s="113"/>
      <c r="E19" s="234"/>
      <c r="F19" s="235"/>
    </row>
    <row r="20" spans="1:6">
      <c r="A20" s="232"/>
      <c r="B20" s="27"/>
      <c r="C20" s="113"/>
      <c r="D20" s="113"/>
      <c r="E20" s="234"/>
      <c r="F20" s="235"/>
    </row>
    <row r="21" spans="1:6">
      <c r="A21" s="232"/>
      <c r="B21" s="27"/>
      <c r="C21" s="113"/>
      <c r="D21" s="113"/>
      <c r="E21" s="234"/>
      <c r="F21" s="235"/>
    </row>
    <row r="22" spans="1:6" ht="18" thickBot="1">
      <c r="A22" s="233"/>
      <c r="B22" s="29"/>
      <c r="C22" s="114"/>
      <c r="D22" s="114"/>
      <c r="E22" s="236"/>
      <c r="F22" s="237"/>
    </row>
    <row r="23" spans="1:6" ht="18" thickTop="1">
      <c r="A23" s="238" t="s">
        <v>28</v>
      </c>
      <c r="B23" s="31">
        <v>0.25</v>
      </c>
      <c r="C23" s="32" t="s">
        <v>176</v>
      </c>
      <c r="D23" s="33">
        <v>2</v>
      </c>
      <c r="E23" s="236"/>
      <c r="F23" s="236"/>
    </row>
    <row r="24" spans="1:6">
      <c r="A24" s="232"/>
      <c r="B24" s="27">
        <v>0.27083333333333331</v>
      </c>
      <c r="C24" s="27" t="s">
        <v>177</v>
      </c>
      <c r="D24" s="113">
        <v>3</v>
      </c>
      <c r="E24" s="240"/>
      <c r="F24" s="241"/>
    </row>
    <row r="25" spans="1:6">
      <c r="A25" s="232"/>
      <c r="B25" s="27"/>
      <c r="C25" s="113"/>
      <c r="D25" s="113"/>
      <c r="E25" s="240"/>
      <c r="F25" s="241"/>
    </row>
    <row r="26" spans="1:6">
      <c r="A26" s="232"/>
      <c r="B26" s="27"/>
      <c r="C26" s="113"/>
      <c r="D26" s="113"/>
      <c r="E26" s="242"/>
      <c r="F26" s="243"/>
    </row>
    <row r="27" spans="1:6">
      <c r="A27" s="232"/>
      <c r="B27" s="27"/>
      <c r="C27" s="27"/>
      <c r="D27" s="113"/>
      <c r="E27" s="234"/>
      <c r="F27" s="235"/>
    </row>
    <row r="28" spans="1:6">
      <c r="A28" s="232"/>
      <c r="B28" s="27"/>
      <c r="C28" s="113"/>
      <c r="D28" s="113"/>
      <c r="E28" s="242"/>
      <c r="F28" s="243"/>
    </row>
    <row r="29" spans="1:6">
      <c r="A29" s="232"/>
      <c r="B29" s="27"/>
      <c r="C29" s="27"/>
      <c r="D29" s="113"/>
      <c r="E29" s="234"/>
      <c r="F29" s="235"/>
    </row>
    <row r="30" spans="1:6">
      <c r="A30" s="232"/>
      <c r="B30" s="27"/>
      <c r="C30" s="113"/>
      <c r="D30" s="113"/>
      <c r="E30" s="234"/>
      <c r="F30" s="235"/>
    </row>
    <row r="31" spans="1:6">
      <c r="A31" s="232"/>
      <c r="B31" s="27"/>
      <c r="C31" s="113"/>
      <c r="D31" s="113"/>
      <c r="E31" s="234"/>
      <c r="F31" s="235"/>
    </row>
    <row r="32" spans="1:6">
      <c r="A32" s="232"/>
      <c r="B32" s="27"/>
      <c r="C32" s="113"/>
      <c r="D32" s="113"/>
      <c r="E32" s="234"/>
      <c r="F32" s="235"/>
    </row>
    <row r="33" spans="1:6">
      <c r="A33" s="232"/>
      <c r="B33" s="27"/>
      <c r="C33" s="113"/>
      <c r="D33" s="113"/>
      <c r="E33" s="234"/>
      <c r="F33" s="235"/>
    </row>
    <row r="34" spans="1:6">
      <c r="A34" s="232"/>
      <c r="B34" s="27"/>
      <c r="C34" s="113"/>
      <c r="D34" s="113"/>
      <c r="E34" s="234"/>
      <c r="F34" s="235"/>
    </row>
    <row r="35" spans="1:6">
      <c r="A35" s="239"/>
      <c r="B35" s="34"/>
      <c r="C35" s="115"/>
      <c r="D35" s="115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17" t="s">
        <v>53</v>
      </c>
    </row>
    <row r="39" spans="1:6">
      <c r="A39" s="250" t="s">
        <v>33</v>
      </c>
      <c r="B39" s="250"/>
      <c r="C39" s="251"/>
      <c r="D39" s="251"/>
      <c r="E39" s="41" t="s">
        <v>33</v>
      </c>
      <c r="F39" s="117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17" t="s">
        <v>55</v>
      </c>
    </row>
    <row r="41" spans="1:6">
      <c r="A41" s="250"/>
      <c r="B41" s="250"/>
      <c r="C41" s="251"/>
      <c r="D41" s="251"/>
      <c r="E41" s="41" t="s">
        <v>37</v>
      </c>
      <c r="F41" s="117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164</v>
      </c>
      <c r="F44" s="297"/>
    </row>
    <row r="45" spans="1:6" ht="17.25" customHeight="1">
      <c r="A45" s="232"/>
      <c r="B45" s="274"/>
      <c r="C45" s="274"/>
      <c r="D45" s="266"/>
      <c r="E45" s="296" t="s">
        <v>165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166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 t="s">
        <v>167</v>
      </c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I177"/>
  <sheetViews>
    <sheetView workbookViewId="0">
      <selection activeCell="D24" sqref="D24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168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07" t="s">
        <v>5</v>
      </c>
      <c r="E3" s="108" t="s">
        <v>6</v>
      </c>
      <c r="F3" s="116" t="s">
        <v>7</v>
      </c>
    </row>
    <row r="4" spans="1:9" ht="21.75" customHeight="1">
      <c r="A4" s="112" t="s">
        <v>8</v>
      </c>
      <c r="B4" s="204">
        <v>280000</v>
      </c>
      <c r="C4" s="205"/>
      <c r="D4" s="206">
        <v>5</v>
      </c>
      <c r="E4" s="208">
        <v>20</v>
      </c>
      <c r="F4" s="210">
        <v>40850</v>
      </c>
    </row>
    <row r="5" spans="1:9" ht="23.1" customHeight="1">
      <c r="A5" s="112" t="s">
        <v>9</v>
      </c>
      <c r="B5" s="212">
        <f>B6-B4</f>
        <v>537000</v>
      </c>
      <c r="C5" s="213"/>
      <c r="D5" s="207"/>
      <c r="E5" s="209"/>
      <c r="F5" s="211"/>
    </row>
    <row r="6" spans="1:9">
      <c r="A6" s="10" t="s">
        <v>10</v>
      </c>
      <c r="B6" s="214">
        <v>817000</v>
      </c>
      <c r="C6" s="215"/>
      <c r="D6" s="216" t="s">
        <v>11</v>
      </c>
      <c r="E6" s="217"/>
      <c r="F6" s="222">
        <f>E4-(SUM(D16:D35))</f>
        <v>11</v>
      </c>
    </row>
    <row r="7" spans="1:9">
      <c r="A7" s="11" t="s">
        <v>12</v>
      </c>
      <c r="B7" s="109">
        <v>13006600</v>
      </c>
      <c r="C7" s="13">
        <f>B7/B8</f>
        <v>0.22425172413793104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10" t="s">
        <v>16</v>
      </c>
      <c r="C10" s="110" t="s">
        <v>17</v>
      </c>
      <c r="D10" s="191" t="s">
        <v>18</v>
      </c>
      <c r="E10" s="110" t="s">
        <v>16</v>
      </c>
      <c r="F10" s="111" t="s">
        <v>17</v>
      </c>
    </row>
    <row r="11" spans="1:9" ht="20.100000000000001" customHeight="1">
      <c r="A11" s="189"/>
      <c r="B11" s="113" t="s">
        <v>169</v>
      </c>
      <c r="C11" s="18">
        <v>4</v>
      </c>
      <c r="D11" s="192"/>
      <c r="E11" s="113" t="s">
        <v>19</v>
      </c>
      <c r="F11" s="19">
        <v>0.01</v>
      </c>
    </row>
    <row r="12" spans="1:9" ht="18" customHeight="1">
      <c r="A12" s="189"/>
      <c r="B12" s="113" t="s">
        <v>107</v>
      </c>
      <c r="C12" s="18">
        <v>4</v>
      </c>
      <c r="D12" s="192"/>
      <c r="E12" s="113" t="s">
        <v>20</v>
      </c>
      <c r="F12" s="19">
        <v>0.3</v>
      </c>
    </row>
    <row r="13" spans="1:9" ht="17.100000000000001" customHeight="1">
      <c r="A13" s="190"/>
      <c r="B13" s="113" t="s">
        <v>170</v>
      </c>
      <c r="C13" s="20">
        <v>4</v>
      </c>
      <c r="D13" s="193"/>
      <c r="E13" s="114" t="s">
        <v>21</v>
      </c>
      <c r="F13" s="22">
        <v>0.05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10" t="s">
        <v>23</v>
      </c>
      <c r="C15" s="110" t="s">
        <v>24</v>
      </c>
      <c r="D15" s="110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13"/>
      <c r="E16" s="234"/>
      <c r="F16" s="235"/>
    </row>
    <row r="17" spans="1:6">
      <c r="A17" s="232"/>
      <c r="B17" s="27"/>
      <c r="C17" s="113"/>
      <c r="D17" s="113"/>
      <c r="E17" s="234"/>
      <c r="F17" s="235"/>
    </row>
    <row r="18" spans="1:6">
      <c r="A18" s="232"/>
      <c r="B18" s="27"/>
      <c r="C18" s="27"/>
      <c r="D18" s="113"/>
      <c r="E18" s="234"/>
      <c r="F18" s="235"/>
    </row>
    <row r="19" spans="1:6">
      <c r="A19" s="232"/>
      <c r="B19" s="27"/>
      <c r="C19" s="113"/>
      <c r="D19" s="113"/>
      <c r="E19" s="234"/>
      <c r="F19" s="235"/>
    </row>
    <row r="20" spans="1:6">
      <c r="A20" s="232"/>
      <c r="B20" s="27"/>
      <c r="C20" s="113"/>
      <c r="D20" s="113"/>
      <c r="E20" s="234"/>
      <c r="F20" s="235"/>
    </row>
    <row r="21" spans="1:6">
      <c r="A21" s="232"/>
      <c r="B21" s="27"/>
      <c r="C21" s="113"/>
      <c r="D21" s="113"/>
      <c r="E21" s="234"/>
      <c r="F21" s="235"/>
    </row>
    <row r="22" spans="1:6" ht="18" thickBot="1">
      <c r="A22" s="233"/>
      <c r="B22" s="29"/>
      <c r="C22" s="114"/>
      <c r="D22" s="114"/>
      <c r="E22" s="236"/>
      <c r="F22" s="237"/>
    </row>
    <row r="23" spans="1:6" ht="18" thickTop="1">
      <c r="A23" s="238" t="s">
        <v>28</v>
      </c>
      <c r="B23" s="31">
        <v>0.25</v>
      </c>
      <c r="C23" s="32" t="s">
        <v>178</v>
      </c>
      <c r="D23" s="33">
        <v>9</v>
      </c>
      <c r="E23" s="236"/>
      <c r="F23" s="236"/>
    </row>
    <row r="24" spans="1:6">
      <c r="A24" s="232"/>
      <c r="B24" s="27"/>
      <c r="C24" s="27"/>
      <c r="D24" s="113"/>
      <c r="E24" s="240"/>
      <c r="F24" s="241"/>
    </row>
    <row r="25" spans="1:6">
      <c r="A25" s="232"/>
      <c r="B25" s="27"/>
      <c r="C25" s="113"/>
      <c r="D25" s="113"/>
      <c r="E25" s="240"/>
      <c r="F25" s="241"/>
    </row>
    <row r="26" spans="1:6">
      <c r="A26" s="232"/>
      <c r="B26" s="27"/>
      <c r="C26" s="113"/>
      <c r="D26" s="113"/>
      <c r="E26" s="242"/>
      <c r="F26" s="243"/>
    </row>
    <row r="27" spans="1:6">
      <c r="A27" s="232"/>
      <c r="B27" s="27"/>
      <c r="C27" s="27"/>
      <c r="D27" s="113"/>
      <c r="E27" s="234"/>
      <c r="F27" s="235"/>
    </row>
    <row r="28" spans="1:6">
      <c r="A28" s="232"/>
      <c r="B28" s="27"/>
      <c r="C28" s="113"/>
      <c r="D28" s="113"/>
      <c r="E28" s="242"/>
      <c r="F28" s="243"/>
    </row>
    <row r="29" spans="1:6">
      <c r="A29" s="232"/>
      <c r="B29" s="27"/>
      <c r="C29" s="27"/>
      <c r="D29" s="113"/>
      <c r="E29" s="234"/>
      <c r="F29" s="235"/>
    </row>
    <row r="30" spans="1:6">
      <c r="A30" s="232"/>
      <c r="B30" s="27"/>
      <c r="C30" s="113"/>
      <c r="D30" s="113"/>
      <c r="E30" s="234"/>
      <c r="F30" s="235"/>
    </row>
    <row r="31" spans="1:6">
      <c r="A31" s="232"/>
      <c r="B31" s="27"/>
      <c r="C31" s="113"/>
      <c r="D31" s="113"/>
      <c r="E31" s="234"/>
      <c r="F31" s="235"/>
    </row>
    <row r="32" spans="1:6">
      <c r="A32" s="232"/>
      <c r="B32" s="27"/>
      <c r="C32" s="113"/>
      <c r="D32" s="113"/>
      <c r="E32" s="234"/>
      <c r="F32" s="235"/>
    </row>
    <row r="33" spans="1:6">
      <c r="A33" s="232"/>
      <c r="B33" s="27"/>
      <c r="C33" s="113"/>
      <c r="D33" s="113"/>
      <c r="E33" s="234"/>
      <c r="F33" s="235"/>
    </row>
    <row r="34" spans="1:6">
      <c r="A34" s="232"/>
      <c r="B34" s="27"/>
      <c r="C34" s="113"/>
      <c r="D34" s="113"/>
      <c r="E34" s="234"/>
      <c r="F34" s="235"/>
    </row>
    <row r="35" spans="1:6">
      <c r="A35" s="239"/>
      <c r="B35" s="34"/>
      <c r="C35" s="115"/>
      <c r="D35" s="115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17"/>
    </row>
    <row r="39" spans="1:6">
      <c r="A39" s="250" t="s">
        <v>33</v>
      </c>
      <c r="B39" s="250"/>
      <c r="C39" s="251"/>
      <c r="D39" s="251"/>
      <c r="E39" s="41" t="s">
        <v>33</v>
      </c>
      <c r="F39" s="117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17" t="s">
        <v>171</v>
      </c>
    </row>
    <row r="41" spans="1:6">
      <c r="A41" s="250"/>
      <c r="B41" s="250"/>
      <c r="C41" s="251"/>
      <c r="D41" s="251"/>
      <c r="E41" s="41" t="s">
        <v>37</v>
      </c>
      <c r="F41" s="117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172</v>
      </c>
      <c r="F44" s="297"/>
    </row>
    <row r="45" spans="1:6" ht="17.25" customHeight="1">
      <c r="A45" s="232"/>
      <c r="B45" s="274"/>
      <c r="C45" s="274"/>
      <c r="D45" s="266"/>
      <c r="E45" s="296" t="s">
        <v>173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174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I177"/>
  <sheetViews>
    <sheetView workbookViewId="0">
      <selection activeCell="E50" sqref="E50:F50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179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18" t="s">
        <v>5</v>
      </c>
      <c r="E3" s="119" t="s">
        <v>6</v>
      </c>
      <c r="F3" s="127" t="s">
        <v>7</v>
      </c>
    </row>
    <row r="4" spans="1:9" ht="21.75" customHeight="1">
      <c r="A4" s="123" t="s">
        <v>8</v>
      </c>
      <c r="B4" s="204">
        <v>280000</v>
      </c>
      <c r="C4" s="205"/>
      <c r="D4" s="206">
        <v>4</v>
      </c>
      <c r="E4" s="208">
        <v>12</v>
      </c>
      <c r="F4" s="210">
        <v>36416</v>
      </c>
    </row>
    <row r="5" spans="1:9" ht="23.1" customHeight="1">
      <c r="A5" s="123" t="s">
        <v>9</v>
      </c>
      <c r="B5" s="212">
        <f>B6-B4</f>
        <v>157000</v>
      </c>
      <c r="C5" s="213"/>
      <c r="D5" s="207"/>
      <c r="E5" s="209"/>
      <c r="F5" s="211"/>
    </row>
    <row r="6" spans="1:9">
      <c r="A6" s="10" t="s">
        <v>10</v>
      </c>
      <c r="B6" s="214">
        <v>437000</v>
      </c>
      <c r="C6" s="215"/>
      <c r="D6" s="216" t="s">
        <v>11</v>
      </c>
      <c r="E6" s="217"/>
      <c r="F6" s="222">
        <f>E4-(SUM(D16:D35))</f>
        <v>9</v>
      </c>
    </row>
    <row r="7" spans="1:9">
      <c r="A7" s="11" t="s">
        <v>12</v>
      </c>
      <c r="B7" s="120">
        <v>13443600</v>
      </c>
      <c r="C7" s="13">
        <f>B7/B8</f>
        <v>0.23178620689655172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21" t="s">
        <v>16</v>
      </c>
      <c r="C10" s="121" t="s">
        <v>17</v>
      </c>
      <c r="D10" s="191" t="s">
        <v>18</v>
      </c>
      <c r="E10" s="121" t="s">
        <v>16</v>
      </c>
      <c r="F10" s="122" t="s">
        <v>17</v>
      </c>
    </row>
    <row r="11" spans="1:9" ht="20.100000000000001" customHeight="1">
      <c r="A11" s="189"/>
      <c r="B11" s="124" t="s">
        <v>182</v>
      </c>
      <c r="C11" s="18">
        <v>3</v>
      </c>
      <c r="D11" s="192"/>
      <c r="E11" s="124" t="s">
        <v>19</v>
      </c>
      <c r="F11" s="19">
        <v>0.03</v>
      </c>
    </row>
    <row r="12" spans="1:9" ht="18" customHeight="1">
      <c r="A12" s="189"/>
      <c r="B12" s="124" t="s">
        <v>107</v>
      </c>
      <c r="C12" s="18">
        <v>3</v>
      </c>
      <c r="D12" s="192"/>
      <c r="E12" s="124" t="s">
        <v>20</v>
      </c>
      <c r="F12" s="19">
        <v>0.21</v>
      </c>
    </row>
    <row r="13" spans="1:9" ht="17.100000000000001" customHeight="1">
      <c r="A13" s="190"/>
      <c r="B13" s="124" t="s">
        <v>90</v>
      </c>
      <c r="C13" s="20">
        <v>2</v>
      </c>
      <c r="D13" s="193"/>
      <c r="E13" s="125" t="s">
        <v>21</v>
      </c>
      <c r="F13" s="22">
        <v>0.12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21" t="s">
        <v>23</v>
      </c>
      <c r="C15" s="121" t="s">
        <v>24</v>
      </c>
      <c r="D15" s="121" t="s">
        <v>25</v>
      </c>
      <c r="E15" s="230" t="s">
        <v>26</v>
      </c>
      <c r="F15" s="231"/>
    </row>
    <row r="16" spans="1:9" ht="18.95" customHeight="1">
      <c r="A16" s="232" t="s">
        <v>27</v>
      </c>
      <c r="B16" s="27">
        <v>0.5</v>
      </c>
      <c r="C16" s="27" t="s">
        <v>180</v>
      </c>
      <c r="D16" s="124">
        <v>3</v>
      </c>
      <c r="E16" s="234"/>
      <c r="F16" s="235"/>
    </row>
    <row r="17" spans="1:6">
      <c r="A17" s="232"/>
      <c r="B17" s="27"/>
      <c r="C17" s="124"/>
      <c r="D17" s="124"/>
      <c r="E17" s="234"/>
      <c r="F17" s="235"/>
    </row>
    <row r="18" spans="1:6">
      <c r="A18" s="232"/>
      <c r="B18" s="27"/>
      <c r="C18" s="27"/>
      <c r="D18" s="124"/>
      <c r="E18" s="234"/>
      <c r="F18" s="235"/>
    </row>
    <row r="19" spans="1:6">
      <c r="A19" s="232"/>
      <c r="B19" s="27"/>
      <c r="C19" s="124"/>
      <c r="D19" s="124"/>
      <c r="E19" s="234"/>
      <c r="F19" s="235"/>
    </row>
    <row r="20" spans="1:6">
      <c r="A20" s="232"/>
      <c r="B20" s="27"/>
      <c r="C20" s="124"/>
      <c r="D20" s="124"/>
      <c r="E20" s="234"/>
      <c r="F20" s="235"/>
    </row>
    <row r="21" spans="1:6">
      <c r="A21" s="232"/>
      <c r="B21" s="27"/>
      <c r="C21" s="124"/>
      <c r="D21" s="124"/>
      <c r="E21" s="234"/>
      <c r="F21" s="235"/>
    </row>
    <row r="22" spans="1:6" ht="18" thickBot="1">
      <c r="A22" s="233"/>
      <c r="B22" s="29"/>
      <c r="C22" s="125"/>
      <c r="D22" s="125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124"/>
      <c r="E24" s="240"/>
      <c r="F24" s="241"/>
    </row>
    <row r="25" spans="1:6">
      <c r="A25" s="232"/>
      <c r="B25" s="27"/>
      <c r="C25" s="124"/>
      <c r="D25" s="124"/>
      <c r="E25" s="240"/>
      <c r="F25" s="241"/>
    </row>
    <row r="26" spans="1:6">
      <c r="A26" s="232"/>
      <c r="B26" s="27"/>
      <c r="C26" s="124"/>
      <c r="D26" s="124"/>
      <c r="E26" s="242"/>
      <c r="F26" s="243"/>
    </row>
    <row r="27" spans="1:6">
      <c r="A27" s="232"/>
      <c r="B27" s="27"/>
      <c r="C27" s="27"/>
      <c r="D27" s="124"/>
      <c r="E27" s="234"/>
      <c r="F27" s="235"/>
    </row>
    <row r="28" spans="1:6">
      <c r="A28" s="232"/>
      <c r="B28" s="27"/>
      <c r="C28" s="124"/>
      <c r="D28" s="124"/>
      <c r="E28" s="242"/>
      <c r="F28" s="243"/>
    </row>
    <row r="29" spans="1:6">
      <c r="A29" s="232"/>
      <c r="B29" s="27"/>
      <c r="C29" s="27"/>
      <c r="D29" s="124"/>
      <c r="E29" s="234"/>
      <c r="F29" s="235"/>
    </row>
    <row r="30" spans="1:6">
      <c r="A30" s="232"/>
      <c r="B30" s="27"/>
      <c r="C30" s="124"/>
      <c r="D30" s="124"/>
      <c r="E30" s="234"/>
      <c r="F30" s="235"/>
    </row>
    <row r="31" spans="1:6">
      <c r="A31" s="232"/>
      <c r="B31" s="27"/>
      <c r="C31" s="124"/>
      <c r="D31" s="124"/>
      <c r="E31" s="234"/>
      <c r="F31" s="235"/>
    </row>
    <row r="32" spans="1:6">
      <c r="A32" s="232"/>
      <c r="B32" s="27"/>
      <c r="C32" s="124"/>
      <c r="D32" s="124"/>
      <c r="E32" s="234"/>
      <c r="F32" s="235"/>
    </row>
    <row r="33" spans="1:6">
      <c r="A33" s="232"/>
      <c r="B33" s="27"/>
      <c r="C33" s="124"/>
      <c r="D33" s="124"/>
      <c r="E33" s="234"/>
      <c r="F33" s="235"/>
    </row>
    <row r="34" spans="1:6">
      <c r="A34" s="232"/>
      <c r="B34" s="27"/>
      <c r="C34" s="124"/>
      <c r="D34" s="124"/>
      <c r="E34" s="234"/>
      <c r="F34" s="235"/>
    </row>
    <row r="35" spans="1:6">
      <c r="A35" s="239"/>
      <c r="B35" s="34"/>
      <c r="C35" s="126"/>
      <c r="D35" s="126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28" t="s">
        <v>55</v>
      </c>
    </row>
    <row r="39" spans="1:6">
      <c r="A39" s="250" t="s">
        <v>33</v>
      </c>
      <c r="B39" s="250"/>
      <c r="C39" s="251"/>
      <c r="D39" s="251"/>
      <c r="E39" s="41" t="s">
        <v>33</v>
      </c>
      <c r="F39" s="128" t="s">
        <v>181</v>
      </c>
    </row>
    <row r="40" spans="1:6">
      <c r="A40" s="250" t="s">
        <v>35</v>
      </c>
      <c r="B40" s="250"/>
      <c r="C40" s="251"/>
      <c r="D40" s="251"/>
      <c r="E40" s="41" t="s">
        <v>36</v>
      </c>
      <c r="F40" s="128" t="s">
        <v>53</v>
      </c>
    </row>
    <row r="41" spans="1:6">
      <c r="A41" s="250"/>
      <c r="B41" s="250"/>
      <c r="C41" s="251"/>
      <c r="D41" s="251"/>
      <c r="E41" s="41" t="s">
        <v>37</v>
      </c>
      <c r="F41" s="128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183</v>
      </c>
      <c r="F44" s="297"/>
    </row>
    <row r="45" spans="1:6" ht="17.25" customHeight="1">
      <c r="A45" s="232"/>
      <c r="B45" s="274"/>
      <c r="C45" s="274"/>
      <c r="D45" s="266"/>
      <c r="E45" s="296" t="s">
        <v>184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185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 t="s">
        <v>186</v>
      </c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I177"/>
  <sheetViews>
    <sheetView workbookViewId="0">
      <selection activeCell="D6" sqref="D6:F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187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18" t="s">
        <v>5</v>
      </c>
      <c r="E3" s="119" t="s">
        <v>6</v>
      </c>
      <c r="F3" s="127" t="s">
        <v>7</v>
      </c>
    </row>
    <row r="4" spans="1:9" ht="21.75" customHeight="1">
      <c r="A4" s="123" t="s">
        <v>8</v>
      </c>
      <c r="B4" s="204">
        <v>159500</v>
      </c>
      <c r="C4" s="205"/>
      <c r="D4" s="206">
        <v>6</v>
      </c>
      <c r="E4" s="208">
        <v>14</v>
      </c>
      <c r="F4" s="210">
        <v>49892</v>
      </c>
    </row>
    <row r="5" spans="1:9" ht="23.1" customHeight="1">
      <c r="A5" s="123" t="s">
        <v>9</v>
      </c>
      <c r="B5" s="212">
        <f>B6-B4</f>
        <v>539000</v>
      </c>
      <c r="C5" s="213"/>
      <c r="D5" s="207"/>
      <c r="E5" s="209"/>
      <c r="F5" s="211"/>
    </row>
    <row r="6" spans="1:9">
      <c r="A6" s="10" t="s">
        <v>10</v>
      </c>
      <c r="B6" s="214">
        <v>698500</v>
      </c>
      <c r="C6" s="215"/>
      <c r="D6" s="216" t="s">
        <v>11</v>
      </c>
      <c r="E6" s="217"/>
      <c r="F6" s="222">
        <f>E4-(SUM(D16:D35))</f>
        <v>9</v>
      </c>
    </row>
    <row r="7" spans="1:9">
      <c r="A7" s="11" t="s">
        <v>12</v>
      </c>
      <c r="B7" s="120">
        <v>14142100</v>
      </c>
      <c r="C7" s="13">
        <f>B7/B8</f>
        <v>0.24382931034482758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21" t="s">
        <v>16</v>
      </c>
      <c r="C10" s="121" t="s">
        <v>17</v>
      </c>
      <c r="D10" s="191" t="s">
        <v>18</v>
      </c>
      <c r="E10" s="121" t="s">
        <v>16</v>
      </c>
      <c r="F10" s="122" t="s">
        <v>17</v>
      </c>
    </row>
    <row r="11" spans="1:9" ht="20.100000000000001" customHeight="1">
      <c r="A11" s="189"/>
      <c r="B11" s="124" t="s">
        <v>163</v>
      </c>
      <c r="C11" s="18">
        <v>3</v>
      </c>
      <c r="D11" s="192"/>
      <c r="E11" s="124" t="s">
        <v>19</v>
      </c>
      <c r="F11" s="19">
        <v>0.01</v>
      </c>
    </row>
    <row r="12" spans="1:9" ht="18" customHeight="1">
      <c r="A12" s="189"/>
      <c r="B12" s="124" t="s">
        <v>90</v>
      </c>
      <c r="C12" s="18">
        <v>3</v>
      </c>
      <c r="D12" s="192"/>
      <c r="E12" s="124" t="s">
        <v>20</v>
      </c>
      <c r="F12" s="19">
        <v>0.28999999999999998</v>
      </c>
    </row>
    <row r="13" spans="1:9" ht="17.100000000000001" customHeight="1">
      <c r="A13" s="190"/>
      <c r="B13" s="124" t="s">
        <v>188</v>
      </c>
      <c r="C13" s="20">
        <v>3</v>
      </c>
      <c r="D13" s="193"/>
      <c r="E13" s="125" t="s">
        <v>21</v>
      </c>
      <c r="F13" s="22">
        <v>0.02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21" t="s">
        <v>23</v>
      </c>
      <c r="C15" s="121" t="s">
        <v>24</v>
      </c>
      <c r="D15" s="121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24"/>
      <c r="E16" s="234"/>
      <c r="F16" s="235"/>
    </row>
    <row r="17" spans="1:6">
      <c r="A17" s="232"/>
      <c r="B17" s="27"/>
      <c r="C17" s="124"/>
      <c r="D17" s="124"/>
      <c r="E17" s="234"/>
      <c r="F17" s="235"/>
    </row>
    <row r="18" spans="1:6">
      <c r="A18" s="232"/>
      <c r="B18" s="27"/>
      <c r="C18" s="27"/>
      <c r="D18" s="124"/>
      <c r="E18" s="234"/>
      <c r="F18" s="235"/>
    </row>
    <row r="19" spans="1:6">
      <c r="A19" s="232"/>
      <c r="B19" s="27"/>
      <c r="C19" s="124"/>
      <c r="D19" s="124"/>
      <c r="E19" s="234"/>
      <c r="F19" s="235"/>
    </row>
    <row r="20" spans="1:6">
      <c r="A20" s="232"/>
      <c r="B20" s="27"/>
      <c r="C20" s="124"/>
      <c r="D20" s="124"/>
      <c r="E20" s="234"/>
      <c r="F20" s="235"/>
    </row>
    <row r="21" spans="1:6">
      <c r="A21" s="232"/>
      <c r="B21" s="27"/>
      <c r="C21" s="124"/>
      <c r="D21" s="124"/>
      <c r="E21" s="234"/>
      <c r="F21" s="235"/>
    </row>
    <row r="22" spans="1:6" ht="18" thickBot="1">
      <c r="A22" s="233"/>
      <c r="B22" s="29"/>
      <c r="C22" s="125"/>
      <c r="D22" s="125"/>
      <c r="E22" s="236"/>
      <c r="F22" s="237"/>
    </row>
    <row r="23" spans="1:6" ht="18" thickTop="1">
      <c r="A23" s="238" t="s">
        <v>28</v>
      </c>
      <c r="B23" s="31">
        <v>0.3125</v>
      </c>
      <c r="C23" s="32" t="s">
        <v>189</v>
      </c>
      <c r="D23" s="33">
        <v>5</v>
      </c>
      <c r="E23" s="236"/>
      <c r="F23" s="236"/>
    </row>
    <row r="24" spans="1:6">
      <c r="A24" s="232"/>
      <c r="B24" s="27"/>
      <c r="C24" s="27"/>
      <c r="D24" s="124"/>
      <c r="E24" s="240"/>
      <c r="F24" s="241"/>
    </row>
    <row r="25" spans="1:6">
      <c r="A25" s="232"/>
      <c r="B25" s="27"/>
      <c r="C25" s="124"/>
      <c r="D25" s="124"/>
      <c r="E25" s="240"/>
      <c r="F25" s="241"/>
    </row>
    <row r="26" spans="1:6">
      <c r="A26" s="232"/>
      <c r="B26" s="27"/>
      <c r="C26" s="124"/>
      <c r="D26" s="124"/>
      <c r="E26" s="242"/>
      <c r="F26" s="243"/>
    </row>
    <row r="27" spans="1:6">
      <c r="A27" s="232"/>
      <c r="B27" s="27"/>
      <c r="C27" s="27"/>
      <c r="D27" s="124"/>
      <c r="E27" s="234"/>
      <c r="F27" s="235"/>
    </row>
    <row r="28" spans="1:6">
      <c r="A28" s="232"/>
      <c r="B28" s="27"/>
      <c r="C28" s="124"/>
      <c r="D28" s="124"/>
      <c r="E28" s="242"/>
      <c r="F28" s="243"/>
    </row>
    <row r="29" spans="1:6">
      <c r="A29" s="232"/>
      <c r="B29" s="27"/>
      <c r="C29" s="27"/>
      <c r="D29" s="124"/>
      <c r="E29" s="234"/>
      <c r="F29" s="235"/>
    </row>
    <row r="30" spans="1:6">
      <c r="A30" s="232"/>
      <c r="B30" s="27"/>
      <c r="C30" s="124"/>
      <c r="D30" s="124"/>
      <c r="E30" s="234"/>
      <c r="F30" s="235"/>
    </row>
    <row r="31" spans="1:6">
      <c r="A31" s="232"/>
      <c r="B31" s="27"/>
      <c r="C31" s="124"/>
      <c r="D31" s="124"/>
      <c r="E31" s="234"/>
      <c r="F31" s="235"/>
    </row>
    <row r="32" spans="1:6">
      <c r="A32" s="232"/>
      <c r="B32" s="27"/>
      <c r="C32" s="124"/>
      <c r="D32" s="124"/>
      <c r="E32" s="234"/>
      <c r="F32" s="235"/>
    </row>
    <row r="33" spans="1:6">
      <c r="A33" s="232"/>
      <c r="B33" s="27"/>
      <c r="C33" s="124"/>
      <c r="D33" s="124"/>
      <c r="E33" s="234"/>
      <c r="F33" s="235"/>
    </row>
    <row r="34" spans="1:6">
      <c r="A34" s="232"/>
      <c r="B34" s="27"/>
      <c r="C34" s="124"/>
      <c r="D34" s="124"/>
      <c r="E34" s="234"/>
      <c r="F34" s="235"/>
    </row>
    <row r="35" spans="1:6">
      <c r="A35" s="239"/>
      <c r="B35" s="34"/>
      <c r="C35" s="126"/>
      <c r="D35" s="126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28" t="s">
        <v>34</v>
      </c>
    </row>
    <row r="39" spans="1:6">
      <c r="A39" s="250" t="s">
        <v>33</v>
      </c>
      <c r="B39" s="250"/>
      <c r="C39" s="251"/>
      <c r="D39" s="251"/>
      <c r="E39" s="41" t="s">
        <v>33</v>
      </c>
      <c r="F39" s="128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128" t="s">
        <v>55</v>
      </c>
    </row>
    <row r="41" spans="1:6">
      <c r="A41" s="250"/>
      <c r="B41" s="250"/>
      <c r="C41" s="251"/>
      <c r="D41" s="251"/>
      <c r="E41" s="41" t="s">
        <v>37</v>
      </c>
      <c r="F41" s="128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190</v>
      </c>
      <c r="F44" s="297"/>
    </row>
    <row r="45" spans="1:6" ht="17.25" customHeight="1">
      <c r="A45" s="232"/>
      <c r="B45" s="274"/>
      <c r="C45" s="274"/>
      <c r="D45" s="266"/>
      <c r="E45" s="296" t="s">
        <v>192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191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I177"/>
  <sheetViews>
    <sheetView workbookViewId="0">
      <selection activeCell="E50" sqref="E50:F50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193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18" t="s">
        <v>5</v>
      </c>
      <c r="E3" s="119" t="s">
        <v>6</v>
      </c>
      <c r="F3" s="127" t="s">
        <v>7</v>
      </c>
    </row>
    <row r="4" spans="1:9" ht="21.75" customHeight="1">
      <c r="A4" s="123" t="s">
        <v>8</v>
      </c>
      <c r="B4" s="204">
        <v>74000</v>
      </c>
      <c r="C4" s="205"/>
      <c r="D4" s="206">
        <v>5</v>
      </c>
      <c r="E4" s="208">
        <v>11</v>
      </c>
      <c r="F4" s="210">
        <v>30545</v>
      </c>
    </row>
    <row r="5" spans="1:9" ht="23.1" customHeight="1">
      <c r="A5" s="123" t="s">
        <v>9</v>
      </c>
      <c r="B5" s="212">
        <f>B6-B4</f>
        <v>231000</v>
      </c>
      <c r="C5" s="213"/>
      <c r="D5" s="207"/>
      <c r="E5" s="209"/>
      <c r="F5" s="211"/>
    </row>
    <row r="6" spans="1:9">
      <c r="A6" s="10" t="s">
        <v>10</v>
      </c>
      <c r="B6" s="214">
        <v>305000</v>
      </c>
      <c r="C6" s="215"/>
      <c r="D6" s="216" t="s">
        <v>11</v>
      </c>
      <c r="E6" s="217"/>
      <c r="F6" s="222">
        <f>E4-(SUM(D16:D35))</f>
        <v>11</v>
      </c>
    </row>
    <row r="7" spans="1:9">
      <c r="A7" s="11" t="s">
        <v>12</v>
      </c>
      <c r="B7" s="120">
        <v>14447100</v>
      </c>
      <c r="C7" s="13">
        <f>B7/B8</f>
        <v>0.24908793103448276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21" t="s">
        <v>16</v>
      </c>
      <c r="C10" s="121" t="s">
        <v>17</v>
      </c>
      <c r="D10" s="191" t="s">
        <v>18</v>
      </c>
      <c r="E10" s="121" t="s">
        <v>16</v>
      </c>
      <c r="F10" s="122" t="s">
        <v>17</v>
      </c>
    </row>
    <row r="11" spans="1:9" ht="20.100000000000001" customHeight="1">
      <c r="A11" s="189"/>
      <c r="B11" s="124" t="s">
        <v>107</v>
      </c>
      <c r="C11" s="18">
        <v>3</v>
      </c>
      <c r="D11" s="192"/>
      <c r="E11" s="124" t="s">
        <v>19</v>
      </c>
      <c r="F11" s="19"/>
    </row>
    <row r="12" spans="1:9" ht="18" customHeight="1">
      <c r="A12" s="189"/>
      <c r="B12" s="124" t="s">
        <v>194</v>
      </c>
      <c r="C12" s="18">
        <v>2</v>
      </c>
      <c r="D12" s="192"/>
      <c r="E12" s="124" t="s">
        <v>20</v>
      </c>
      <c r="F12" s="19">
        <v>0.46</v>
      </c>
    </row>
    <row r="13" spans="1:9" ht="17.100000000000001" customHeight="1">
      <c r="A13" s="190"/>
      <c r="B13" s="124" t="s">
        <v>195</v>
      </c>
      <c r="C13" s="20">
        <v>1</v>
      </c>
      <c r="D13" s="193"/>
      <c r="E13" s="125" t="s">
        <v>21</v>
      </c>
      <c r="F13" s="22">
        <v>0.06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21" t="s">
        <v>23</v>
      </c>
      <c r="C15" s="121" t="s">
        <v>24</v>
      </c>
      <c r="D15" s="121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24"/>
      <c r="E16" s="234"/>
      <c r="F16" s="235"/>
    </row>
    <row r="17" spans="1:6">
      <c r="A17" s="232"/>
      <c r="B17" s="27"/>
      <c r="C17" s="124"/>
      <c r="D17" s="124"/>
      <c r="E17" s="234"/>
      <c r="F17" s="235"/>
    </row>
    <row r="18" spans="1:6">
      <c r="A18" s="232"/>
      <c r="B18" s="27"/>
      <c r="C18" s="27"/>
      <c r="D18" s="124"/>
      <c r="E18" s="234"/>
      <c r="F18" s="235"/>
    </row>
    <row r="19" spans="1:6">
      <c r="A19" s="232"/>
      <c r="B19" s="27"/>
      <c r="C19" s="124"/>
      <c r="D19" s="124"/>
      <c r="E19" s="234"/>
      <c r="F19" s="235"/>
    </row>
    <row r="20" spans="1:6">
      <c r="A20" s="232"/>
      <c r="B20" s="27"/>
      <c r="C20" s="124"/>
      <c r="D20" s="124"/>
      <c r="E20" s="234"/>
      <c r="F20" s="235"/>
    </row>
    <row r="21" spans="1:6">
      <c r="A21" s="232"/>
      <c r="B21" s="27"/>
      <c r="C21" s="124"/>
      <c r="D21" s="124"/>
      <c r="E21" s="234"/>
      <c r="F21" s="235"/>
    </row>
    <row r="22" spans="1:6" ht="18" thickBot="1">
      <c r="A22" s="233"/>
      <c r="B22" s="29"/>
      <c r="C22" s="125"/>
      <c r="D22" s="125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124"/>
      <c r="E24" s="240"/>
      <c r="F24" s="241"/>
    </row>
    <row r="25" spans="1:6">
      <c r="A25" s="232"/>
      <c r="B25" s="27"/>
      <c r="C25" s="124"/>
      <c r="D25" s="124"/>
      <c r="E25" s="240"/>
      <c r="F25" s="241"/>
    </row>
    <row r="26" spans="1:6">
      <c r="A26" s="232"/>
      <c r="B26" s="27"/>
      <c r="C26" s="124"/>
      <c r="D26" s="124"/>
      <c r="E26" s="242"/>
      <c r="F26" s="243"/>
    </row>
    <row r="27" spans="1:6">
      <c r="A27" s="232"/>
      <c r="B27" s="27"/>
      <c r="C27" s="27"/>
      <c r="D27" s="124"/>
      <c r="E27" s="234"/>
      <c r="F27" s="235"/>
    </row>
    <row r="28" spans="1:6">
      <c r="A28" s="232"/>
      <c r="B28" s="27"/>
      <c r="C28" s="124"/>
      <c r="D28" s="124"/>
      <c r="E28" s="242"/>
      <c r="F28" s="243"/>
    </row>
    <row r="29" spans="1:6">
      <c r="A29" s="232"/>
      <c r="B29" s="27"/>
      <c r="C29" s="27"/>
      <c r="D29" s="124"/>
      <c r="E29" s="234"/>
      <c r="F29" s="235"/>
    </row>
    <row r="30" spans="1:6">
      <c r="A30" s="232"/>
      <c r="B30" s="27"/>
      <c r="C30" s="124"/>
      <c r="D30" s="124"/>
      <c r="E30" s="234"/>
      <c r="F30" s="235"/>
    </row>
    <row r="31" spans="1:6">
      <c r="A31" s="232"/>
      <c r="B31" s="27"/>
      <c r="C31" s="124"/>
      <c r="D31" s="124"/>
      <c r="E31" s="234"/>
      <c r="F31" s="235"/>
    </row>
    <row r="32" spans="1:6">
      <c r="A32" s="232"/>
      <c r="B32" s="27"/>
      <c r="C32" s="124"/>
      <c r="D32" s="124"/>
      <c r="E32" s="234"/>
      <c r="F32" s="235"/>
    </row>
    <row r="33" spans="1:6">
      <c r="A33" s="232"/>
      <c r="B33" s="27"/>
      <c r="C33" s="124"/>
      <c r="D33" s="124"/>
      <c r="E33" s="234"/>
      <c r="F33" s="235"/>
    </row>
    <row r="34" spans="1:6">
      <c r="A34" s="232"/>
      <c r="B34" s="27"/>
      <c r="C34" s="124"/>
      <c r="D34" s="124"/>
      <c r="E34" s="234"/>
      <c r="F34" s="235"/>
    </row>
    <row r="35" spans="1:6">
      <c r="A35" s="239"/>
      <c r="B35" s="34"/>
      <c r="C35" s="126"/>
      <c r="D35" s="126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28"/>
    </row>
    <row r="39" spans="1:6">
      <c r="A39" s="250" t="s">
        <v>33</v>
      </c>
      <c r="B39" s="250"/>
      <c r="C39" s="251"/>
      <c r="D39" s="251"/>
      <c r="E39" s="41" t="s">
        <v>33</v>
      </c>
      <c r="F39" s="128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28" t="s">
        <v>196</v>
      </c>
    </row>
    <row r="41" spans="1:6">
      <c r="A41" s="250"/>
      <c r="B41" s="250"/>
      <c r="C41" s="251"/>
      <c r="D41" s="251"/>
      <c r="E41" s="41" t="s">
        <v>37</v>
      </c>
      <c r="F41" s="128" t="s">
        <v>55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197</v>
      </c>
      <c r="F44" s="297"/>
    </row>
    <row r="45" spans="1:6" ht="17.25" customHeight="1">
      <c r="A45" s="232"/>
      <c r="B45" s="274"/>
      <c r="C45" s="274"/>
      <c r="D45" s="266"/>
      <c r="E45" s="296" t="s">
        <v>198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 t="s">
        <v>199</v>
      </c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I177"/>
  <sheetViews>
    <sheetView workbookViewId="0">
      <selection activeCell="D6" sqref="D6:F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209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30" t="s">
        <v>5</v>
      </c>
      <c r="E3" s="131" t="s">
        <v>6</v>
      </c>
      <c r="F3" s="132" t="s">
        <v>7</v>
      </c>
    </row>
    <row r="4" spans="1:9" ht="21.75" customHeight="1">
      <c r="A4" s="129" t="s">
        <v>8</v>
      </c>
      <c r="B4" s="204">
        <v>236500</v>
      </c>
      <c r="C4" s="205"/>
      <c r="D4" s="206">
        <v>8</v>
      </c>
      <c r="E4" s="208">
        <v>19</v>
      </c>
      <c r="F4" s="210">
        <v>50263</v>
      </c>
    </row>
    <row r="5" spans="1:9" ht="23.1" customHeight="1">
      <c r="A5" s="129" t="s">
        <v>9</v>
      </c>
      <c r="B5" s="212">
        <f>B6-B4</f>
        <v>682500</v>
      </c>
      <c r="C5" s="213"/>
      <c r="D5" s="207"/>
      <c r="E5" s="209"/>
      <c r="F5" s="211"/>
    </row>
    <row r="6" spans="1:9">
      <c r="A6" s="10" t="s">
        <v>10</v>
      </c>
      <c r="B6" s="214">
        <v>919000</v>
      </c>
      <c r="C6" s="215"/>
      <c r="D6" s="216" t="s">
        <v>11</v>
      </c>
      <c r="E6" s="217"/>
      <c r="F6" s="222">
        <f>E4-(SUM(D16:D35))</f>
        <v>13</v>
      </c>
    </row>
    <row r="7" spans="1:9">
      <c r="A7" s="11" t="s">
        <v>12</v>
      </c>
      <c r="B7" s="138">
        <v>15366100</v>
      </c>
      <c r="C7" s="13">
        <f>B7/B8</f>
        <v>0.26493275862068966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36" t="s">
        <v>16</v>
      </c>
      <c r="C10" s="136" t="s">
        <v>17</v>
      </c>
      <c r="D10" s="191" t="s">
        <v>18</v>
      </c>
      <c r="E10" s="136" t="s">
        <v>16</v>
      </c>
      <c r="F10" s="137" t="s">
        <v>17</v>
      </c>
    </row>
    <row r="11" spans="1:9" ht="20.100000000000001" customHeight="1">
      <c r="A11" s="189"/>
      <c r="B11" s="145" t="s">
        <v>200</v>
      </c>
      <c r="C11" s="18">
        <v>4</v>
      </c>
      <c r="D11" s="192"/>
      <c r="E11" s="134" t="s">
        <v>19</v>
      </c>
      <c r="F11" s="19">
        <v>0.16</v>
      </c>
    </row>
    <row r="12" spans="1:9" ht="18" customHeight="1">
      <c r="A12" s="189"/>
      <c r="B12" s="145" t="s">
        <v>201</v>
      </c>
      <c r="C12" s="18">
        <v>4</v>
      </c>
      <c r="D12" s="192"/>
      <c r="E12" s="134" t="s">
        <v>20</v>
      </c>
      <c r="F12" s="19">
        <v>0.05</v>
      </c>
    </row>
    <row r="13" spans="1:9" ht="17.100000000000001" customHeight="1">
      <c r="A13" s="190"/>
      <c r="B13" s="145" t="s">
        <v>202</v>
      </c>
      <c r="C13" s="20">
        <v>4</v>
      </c>
      <c r="D13" s="193"/>
      <c r="E13" s="133" t="s">
        <v>21</v>
      </c>
      <c r="F13" s="22">
        <v>0.05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36" t="s">
        <v>23</v>
      </c>
      <c r="C15" s="136" t="s">
        <v>24</v>
      </c>
      <c r="D15" s="136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34"/>
      <c r="E16" s="234"/>
      <c r="F16" s="235"/>
    </row>
    <row r="17" spans="1:6">
      <c r="A17" s="232"/>
      <c r="B17" s="27"/>
      <c r="C17" s="134"/>
      <c r="D17" s="134"/>
      <c r="E17" s="234"/>
      <c r="F17" s="235"/>
    </row>
    <row r="18" spans="1:6">
      <c r="A18" s="232"/>
      <c r="B18" s="27"/>
      <c r="C18" s="27"/>
      <c r="D18" s="134"/>
      <c r="E18" s="234"/>
      <c r="F18" s="235"/>
    </row>
    <row r="19" spans="1:6">
      <c r="A19" s="232"/>
      <c r="B19" s="27"/>
      <c r="C19" s="134"/>
      <c r="D19" s="134"/>
      <c r="E19" s="234"/>
      <c r="F19" s="235"/>
    </row>
    <row r="20" spans="1:6">
      <c r="A20" s="232"/>
      <c r="B20" s="27"/>
      <c r="C20" s="134"/>
      <c r="D20" s="134"/>
      <c r="E20" s="234"/>
      <c r="F20" s="235"/>
    </row>
    <row r="21" spans="1:6">
      <c r="A21" s="232"/>
      <c r="B21" s="27"/>
      <c r="C21" s="134"/>
      <c r="D21" s="134"/>
      <c r="E21" s="234"/>
      <c r="F21" s="235"/>
    </row>
    <row r="22" spans="1:6" ht="18" thickBot="1">
      <c r="A22" s="233"/>
      <c r="B22" s="29"/>
      <c r="C22" s="133"/>
      <c r="D22" s="133"/>
      <c r="E22" s="236"/>
      <c r="F22" s="237"/>
    </row>
    <row r="23" spans="1:6" ht="18" thickTop="1">
      <c r="A23" s="238" t="s">
        <v>28</v>
      </c>
      <c r="B23" s="31">
        <v>0.27083333333333331</v>
      </c>
      <c r="C23" s="32" t="s">
        <v>252</v>
      </c>
      <c r="D23" s="33">
        <v>4</v>
      </c>
      <c r="E23" s="236"/>
      <c r="F23" s="236"/>
    </row>
    <row r="24" spans="1:6">
      <c r="A24" s="232"/>
      <c r="B24" s="27">
        <v>0.27083333333333331</v>
      </c>
      <c r="C24" s="27" t="s">
        <v>253</v>
      </c>
      <c r="D24" s="134">
        <v>2</v>
      </c>
      <c r="E24" s="240"/>
      <c r="F24" s="241"/>
    </row>
    <row r="25" spans="1:6">
      <c r="A25" s="232"/>
      <c r="B25" s="27"/>
      <c r="C25" s="134"/>
      <c r="D25" s="134"/>
      <c r="E25" s="240"/>
      <c r="F25" s="241"/>
    </row>
    <row r="26" spans="1:6">
      <c r="A26" s="232"/>
      <c r="B26" s="27"/>
      <c r="C26" s="134"/>
      <c r="D26" s="134"/>
      <c r="E26" s="242"/>
      <c r="F26" s="243"/>
    </row>
    <row r="27" spans="1:6">
      <c r="A27" s="232"/>
      <c r="B27" s="27"/>
      <c r="C27" s="27"/>
      <c r="D27" s="134"/>
      <c r="E27" s="234"/>
      <c r="F27" s="235"/>
    </row>
    <row r="28" spans="1:6">
      <c r="A28" s="232"/>
      <c r="B28" s="27"/>
      <c r="C28" s="134"/>
      <c r="D28" s="134"/>
      <c r="E28" s="242"/>
      <c r="F28" s="243"/>
    </row>
    <row r="29" spans="1:6">
      <c r="A29" s="232"/>
      <c r="B29" s="27"/>
      <c r="C29" s="27"/>
      <c r="D29" s="134"/>
      <c r="E29" s="234"/>
      <c r="F29" s="235"/>
    </row>
    <row r="30" spans="1:6">
      <c r="A30" s="232"/>
      <c r="B30" s="27"/>
      <c r="C30" s="134"/>
      <c r="D30" s="134"/>
      <c r="E30" s="234"/>
      <c r="F30" s="235"/>
    </row>
    <row r="31" spans="1:6">
      <c r="A31" s="232"/>
      <c r="B31" s="27"/>
      <c r="C31" s="134"/>
      <c r="D31" s="134"/>
      <c r="E31" s="234"/>
      <c r="F31" s="235"/>
    </row>
    <row r="32" spans="1:6">
      <c r="A32" s="232"/>
      <c r="B32" s="27"/>
      <c r="C32" s="134"/>
      <c r="D32" s="134"/>
      <c r="E32" s="234"/>
      <c r="F32" s="235"/>
    </row>
    <row r="33" spans="1:6">
      <c r="A33" s="232"/>
      <c r="B33" s="27"/>
      <c r="C33" s="134"/>
      <c r="D33" s="134"/>
      <c r="E33" s="234"/>
      <c r="F33" s="235"/>
    </row>
    <row r="34" spans="1:6">
      <c r="A34" s="232"/>
      <c r="B34" s="27"/>
      <c r="C34" s="134"/>
      <c r="D34" s="134"/>
      <c r="E34" s="234"/>
      <c r="F34" s="235"/>
    </row>
    <row r="35" spans="1:6">
      <c r="A35" s="239"/>
      <c r="B35" s="34"/>
      <c r="C35" s="135"/>
      <c r="D35" s="135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49" t="s">
        <v>203</v>
      </c>
    </row>
    <row r="39" spans="1:6">
      <c r="A39" s="250" t="s">
        <v>33</v>
      </c>
      <c r="B39" s="250"/>
      <c r="C39" s="251"/>
      <c r="D39" s="251"/>
      <c r="E39" s="41" t="s">
        <v>33</v>
      </c>
      <c r="F39" s="149" t="s">
        <v>204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49" t="s">
        <v>205</v>
      </c>
    </row>
    <row r="41" spans="1:6">
      <c r="A41" s="250"/>
      <c r="B41" s="250"/>
      <c r="C41" s="251"/>
      <c r="D41" s="251"/>
      <c r="E41" s="41" t="s">
        <v>37</v>
      </c>
      <c r="F41" s="149" t="s">
        <v>206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207</v>
      </c>
      <c r="F44" s="297"/>
    </row>
    <row r="45" spans="1:6" ht="17.25" customHeight="1">
      <c r="A45" s="232"/>
      <c r="B45" s="274"/>
      <c r="C45" s="274"/>
      <c r="D45" s="266"/>
      <c r="E45" s="296" t="s">
        <v>208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B60:C60"/>
    <mergeCell ref="E60:F60"/>
    <mergeCell ref="E57:F57"/>
    <mergeCell ref="B58:C58"/>
    <mergeCell ref="E58:F58"/>
    <mergeCell ref="B59:C59"/>
    <mergeCell ref="E59:F59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E46:F46"/>
    <mergeCell ref="B48:C48"/>
    <mergeCell ref="E48:F48"/>
    <mergeCell ref="B50:C50"/>
    <mergeCell ref="E50:F50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A36:F36"/>
    <mergeCell ref="A38:B38"/>
    <mergeCell ref="C38:D38"/>
    <mergeCell ref="A39:B39"/>
    <mergeCell ref="C39:D39"/>
    <mergeCell ref="A37:D37"/>
    <mergeCell ref="E37:F37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I177"/>
  <sheetViews>
    <sheetView workbookViewId="0">
      <selection activeCell="B7" sqref="B7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210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39" t="s">
        <v>5</v>
      </c>
      <c r="E3" s="140" t="s">
        <v>6</v>
      </c>
      <c r="F3" s="148" t="s">
        <v>7</v>
      </c>
    </row>
    <row r="4" spans="1:9" ht="21.75" customHeight="1">
      <c r="A4" s="144" t="s">
        <v>8</v>
      </c>
      <c r="B4" s="204">
        <v>495000</v>
      </c>
      <c r="C4" s="205"/>
      <c r="D4" s="206"/>
      <c r="E4" s="208"/>
      <c r="F4" s="210"/>
    </row>
    <row r="5" spans="1:9" ht="23.1" customHeight="1">
      <c r="A5" s="144" t="s">
        <v>9</v>
      </c>
      <c r="B5" s="212">
        <f>B6-B4</f>
        <v>1266500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1761500</v>
      </c>
      <c r="C6" s="215"/>
      <c r="D6" s="216" t="s">
        <v>11</v>
      </c>
      <c r="E6" s="217"/>
      <c r="F6" s="222">
        <f>E4-(SUM(D16:D35))</f>
        <v>-12</v>
      </c>
    </row>
    <row r="7" spans="1:9" ht="17.25" customHeight="1">
      <c r="A7" s="11" t="s">
        <v>12</v>
      </c>
      <c r="B7" s="141">
        <v>17127600</v>
      </c>
      <c r="C7" s="13">
        <f>B7/B8</f>
        <v>0.29530344827586208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42" t="s">
        <v>16</v>
      </c>
      <c r="C10" s="142" t="s">
        <v>17</v>
      </c>
      <c r="D10" s="191" t="s">
        <v>18</v>
      </c>
      <c r="E10" s="142" t="s">
        <v>16</v>
      </c>
      <c r="F10" s="143" t="s">
        <v>17</v>
      </c>
    </row>
    <row r="11" spans="1:9" ht="20.100000000000001" customHeight="1">
      <c r="A11" s="189"/>
      <c r="B11" s="151" t="s">
        <v>211</v>
      </c>
      <c r="C11" s="18">
        <v>5</v>
      </c>
      <c r="D11" s="192"/>
      <c r="E11" s="145" t="s">
        <v>19</v>
      </c>
      <c r="F11" s="19">
        <v>0.05</v>
      </c>
    </row>
    <row r="12" spans="1:9" ht="18" customHeight="1">
      <c r="A12" s="189"/>
      <c r="B12" s="151" t="s">
        <v>212</v>
      </c>
      <c r="C12" s="18">
        <v>8</v>
      </c>
      <c r="D12" s="192"/>
      <c r="E12" s="145" t="s">
        <v>20</v>
      </c>
      <c r="F12" s="19">
        <v>0.09</v>
      </c>
    </row>
    <row r="13" spans="1:9" ht="17.100000000000001" customHeight="1">
      <c r="A13" s="190"/>
      <c r="B13" s="151" t="s">
        <v>213</v>
      </c>
      <c r="C13" s="20">
        <v>10</v>
      </c>
      <c r="D13" s="193"/>
      <c r="E13" s="146" t="s">
        <v>21</v>
      </c>
      <c r="F13" s="22">
        <v>0.05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42" t="s">
        <v>23</v>
      </c>
      <c r="C15" s="142" t="s">
        <v>24</v>
      </c>
      <c r="D15" s="142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45"/>
      <c r="E16" s="234"/>
      <c r="F16" s="235"/>
    </row>
    <row r="17" spans="1:6">
      <c r="A17" s="232"/>
      <c r="B17" s="27"/>
      <c r="C17" s="145"/>
      <c r="D17" s="145"/>
      <c r="E17" s="234"/>
      <c r="F17" s="235"/>
    </row>
    <row r="18" spans="1:6">
      <c r="A18" s="232"/>
      <c r="B18" s="27"/>
      <c r="C18" s="27"/>
      <c r="D18" s="145"/>
      <c r="E18" s="234"/>
      <c r="F18" s="235"/>
    </row>
    <row r="19" spans="1:6">
      <c r="A19" s="232"/>
      <c r="B19" s="27"/>
      <c r="C19" s="145"/>
      <c r="D19" s="145"/>
      <c r="E19" s="234"/>
      <c r="F19" s="235"/>
    </row>
    <row r="20" spans="1:6">
      <c r="A20" s="232"/>
      <c r="B20" s="27"/>
      <c r="C20" s="145"/>
      <c r="D20" s="145"/>
      <c r="E20" s="234"/>
      <c r="F20" s="235"/>
    </row>
    <row r="21" spans="1:6">
      <c r="A21" s="232"/>
      <c r="B21" s="27"/>
      <c r="C21" s="145"/>
      <c r="D21" s="145"/>
      <c r="E21" s="234"/>
      <c r="F21" s="235"/>
    </row>
    <row r="22" spans="1:6" ht="18" thickBot="1">
      <c r="A22" s="233"/>
      <c r="B22" s="29"/>
      <c r="C22" s="146"/>
      <c r="D22" s="146"/>
      <c r="E22" s="236"/>
      <c r="F22" s="237"/>
    </row>
    <row r="23" spans="1:6" ht="18" thickTop="1">
      <c r="A23" s="238" t="s">
        <v>28</v>
      </c>
      <c r="B23" s="31">
        <v>0.20833333333333334</v>
      </c>
      <c r="C23" s="32" t="s">
        <v>254</v>
      </c>
      <c r="D23" s="33">
        <v>4</v>
      </c>
      <c r="E23" s="236"/>
      <c r="F23" s="236"/>
    </row>
    <row r="24" spans="1:6">
      <c r="A24" s="232"/>
      <c r="B24" s="27">
        <v>0.29166666666666669</v>
      </c>
      <c r="C24" s="27" t="s">
        <v>255</v>
      </c>
      <c r="D24" s="145">
        <v>6</v>
      </c>
      <c r="E24" s="240"/>
      <c r="F24" s="241"/>
    </row>
    <row r="25" spans="1:6">
      <c r="A25" s="232"/>
      <c r="B25" s="27">
        <v>0.25</v>
      </c>
      <c r="C25" s="164" t="s">
        <v>256</v>
      </c>
      <c r="D25" s="145">
        <v>2</v>
      </c>
      <c r="E25" s="240"/>
      <c r="F25" s="241"/>
    </row>
    <row r="26" spans="1:6">
      <c r="A26" s="232"/>
      <c r="B26" s="27"/>
      <c r="C26" s="145"/>
      <c r="D26" s="145"/>
      <c r="E26" s="242"/>
      <c r="F26" s="243"/>
    </row>
    <row r="27" spans="1:6">
      <c r="A27" s="232"/>
      <c r="B27" s="27"/>
      <c r="C27" s="27"/>
      <c r="D27" s="145"/>
      <c r="E27" s="234"/>
      <c r="F27" s="235"/>
    </row>
    <row r="28" spans="1:6">
      <c r="A28" s="232"/>
      <c r="B28" s="27"/>
      <c r="C28" s="145"/>
      <c r="D28" s="145"/>
      <c r="E28" s="242"/>
      <c r="F28" s="243"/>
    </row>
    <row r="29" spans="1:6">
      <c r="A29" s="232"/>
      <c r="B29" s="27"/>
      <c r="C29" s="27"/>
      <c r="D29" s="145"/>
      <c r="E29" s="234"/>
      <c r="F29" s="235"/>
    </row>
    <row r="30" spans="1:6">
      <c r="A30" s="232"/>
      <c r="B30" s="27"/>
      <c r="C30" s="145"/>
      <c r="D30" s="145"/>
      <c r="E30" s="234"/>
      <c r="F30" s="235"/>
    </row>
    <row r="31" spans="1:6">
      <c r="A31" s="232"/>
      <c r="B31" s="27"/>
      <c r="C31" s="145"/>
      <c r="D31" s="145"/>
      <c r="E31" s="234"/>
      <c r="F31" s="235"/>
    </row>
    <row r="32" spans="1:6">
      <c r="A32" s="232"/>
      <c r="B32" s="27"/>
      <c r="C32" s="145"/>
      <c r="D32" s="145"/>
      <c r="E32" s="234"/>
      <c r="F32" s="235"/>
    </row>
    <row r="33" spans="1:6">
      <c r="A33" s="232"/>
      <c r="B33" s="27"/>
      <c r="C33" s="145"/>
      <c r="D33" s="145"/>
      <c r="E33" s="234"/>
      <c r="F33" s="235"/>
    </row>
    <row r="34" spans="1:6">
      <c r="A34" s="232"/>
      <c r="B34" s="27"/>
      <c r="C34" s="145"/>
      <c r="D34" s="145"/>
      <c r="E34" s="234"/>
      <c r="F34" s="235"/>
    </row>
    <row r="35" spans="1:6">
      <c r="A35" s="239"/>
      <c r="B35" s="34"/>
      <c r="C35" s="147"/>
      <c r="D35" s="147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50" t="s">
        <v>214</v>
      </c>
    </row>
    <row r="39" spans="1:6">
      <c r="A39" s="250" t="s">
        <v>33</v>
      </c>
      <c r="B39" s="250"/>
      <c r="C39" s="251"/>
      <c r="D39" s="251"/>
      <c r="E39" s="41" t="s">
        <v>33</v>
      </c>
      <c r="F39" s="150" t="s">
        <v>215</v>
      </c>
    </row>
    <row r="40" spans="1:6">
      <c r="A40" s="250" t="s">
        <v>35</v>
      </c>
      <c r="B40" s="250"/>
      <c r="C40" s="251"/>
      <c r="D40" s="251"/>
      <c r="E40" s="41" t="s">
        <v>36</v>
      </c>
      <c r="F40" s="150" t="s">
        <v>216</v>
      </c>
    </row>
    <row r="41" spans="1:6">
      <c r="A41" s="250"/>
      <c r="B41" s="250"/>
      <c r="C41" s="251"/>
      <c r="D41" s="251"/>
      <c r="E41" s="41" t="s">
        <v>37</v>
      </c>
      <c r="F41" s="150" t="s">
        <v>217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218</v>
      </c>
      <c r="F44" s="297"/>
    </row>
    <row r="45" spans="1:6" ht="17.25" customHeight="1">
      <c r="A45" s="232"/>
      <c r="B45" s="274"/>
      <c r="C45" s="274"/>
      <c r="D45" s="266"/>
      <c r="E45" s="296" t="s">
        <v>219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220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 t="s">
        <v>221</v>
      </c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177"/>
  <sheetViews>
    <sheetView topLeftCell="A28" workbookViewId="0">
      <selection activeCell="E44" sqref="E44:F44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56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6" t="s">
        <v>5</v>
      </c>
      <c r="E3" s="7" t="s">
        <v>6</v>
      </c>
      <c r="F3" s="37" t="s">
        <v>7</v>
      </c>
    </row>
    <row r="4" spans="1:9" ht="21.75" customHeight="1">
      <c r="A4" s="26" t="s">
        <v>8</v>
      </c>
      <c r="B4" s="204">
        <v>154000</v>
      </c>
      <c r="C4" s="205"/>
      <c r="D4" s="206">
        <v>5</v>
      </c>
      <c r="E4" s="208">
        <v>13</v>
      </c>
      <c r="F4" s="210">
        <f>B6/E4</f>
        <v>39000</v>
      </c>
    </row>
    <row r="5" spans="1:9" ht="23.1" customHeight="1">
      <c r="A5" s="26" t="s">
        <v>9</v>
      </c>
      <c r="B5" s="212">
        <f>B6-B4</f>
        <v>353000</v>
      </c>
      <c r="C5" s="213"/>
      <c r="D5" s="207"/>
      <c r="E5" s="209"/>
      <c r="F5" s="211"/>
    </row>
    <row r="6" spans="1:9">
      <c r="A6" s="10" t="s">
        <v>10</v>
      </c>
      <c r="B6" s="214">
        <v>507000</v>
      </c>
      <c r="C6" s="215"/>
      <c r="D6" s="216" t="s">
        <v>11</v>
      </c>
      <c r="E6" s="217"/>
      <c r="F6" s="222">
        <f>E4-(SUM(D16:D35))</f>
        <v>13</v>
      </c>
    </row>
    <row r="7" spans="1:9">
      <c r="A7" s="11" t="s">
        <v>12</v>
      </c>
      <c r="B7" s="12">
        <f>B6+'11.1'!B7</f>
        <v>1259000</v>
      </c>
      <c r="C7" s="13">
        <f>B7/B8</f>
        <v>2.1706896551724138E-2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24" t="s">
        <v>16</v>
      </c>
      <c r="C10" s="24" t="s">
        <v>17</v>
      </c>
      <c r="D10" s="191" t="s">
        <v>18</v>
      </c>
      <c r="E10" s="24" t="s">
        <v>16</v>
      </c>
      <c r="F10" s="25" t="s">
        <v>17</v>
      </c>
    </row>
    <row r="11" spans="1:9" ht="20.100000000000001" customHeight="1">
      <c r="A11" s="189"/>
      <c r="B11" s="28" t="s">
        <v>57</v>
      </c>
      <c r="C11" s="18">
        <v>2</v>
      </c>
      <c r="D11" s="192"/>
      <c r="E11" s="28" t="s">
        <v>19</v>
      </c>
      <c r="F11" s="19">
        <v>0.03</v>
      </c>
    </row>
    <row r="12" spans="1:9" ht="18" customHeight="1">
      <c r="A12" s="189"/>
      <c r="B12" s="28" t="s">
        <v>45</v>
      </c>
      <c r="C12" s="18">
        <v>2</v>
      </c>
      <c r="D12" s="192"/>
      <c r="E12" s="28" t="s">
        <v>20</v>
      </c>
      <c r="F12" s="19">
        <v>0.28000000000000003</v>
      </c>
    </row>
    <row r="13" spans="1:9" ht="17.100000000000001" customHeight="1">
      <c r="A13" s="190"/>
      <c r="B13" s="28" t="s">
        <v>46</v>
      </c>
      <c r="C13" s="20">
        <v>2</v>
      </c>
      <c r="D13" s="193"/>
      <c r="E13" s="30" t="s">
        <v>21</v>
      </c>
      <c r="F13" s="22"/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24" t="s">
        <v>23</v>
      </c>
      <c r="C15" s="24" t="s">
        <v>24</v>
      </c>
      <c r="D15" s="24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28"/>
      <c r="E16" s="234"/>
      <c r="F16" s="235"/>
    </row>
    <row r="17" spans="1:6">
      <c r="A17" s="232"/>
      <c r="B17" s="27"/>
      <c r="C17" s="28"/>
      <c r="D17" s="28"/>
      <c r="E17" s="234"/>
      <c r="F17" s="235"/>
    </row>
    <row r="18" spans="1:6">
      <c r="A18" s="232"/>
      <c r="B18" s="27"/>
      <c r="C18" s="27"/>
      <c r="D18" s="28"/>
      <c r="E18" s="234"/>
      <c r="F18" s="235"/>
    </row>
    <row r="19" spans="1:6">
      <c r="A19" s="232"/>
      <c r="B19" s="27"/>
      <c r="C19" s="28"/>
      <c r="D19" s="28"/>
      <c r="E19" s="234"/>
      <c r="F19" s="235"/>
    </row>
    <row r="20" spans="1:6">
      <c r="A20" s="232"/>
      <c r="B20" s="27"/>
      <c r="C20" s="28"/>
      <c r="D20" s="28"/>
      <c r="E20" s="234"/>
      <c r="F20" s="235"/>
    </row>
    <row r="21" spans="1:6">
      <c r="A21" s="232"/>
      <c r="B21" s="27"/>
      <c r="C21" s="28"/>
      <c r="D21" s="28"/>
      <c r="E21" s="234"/>
      <c r="F21" s="235"/>
    </row>
    <row r="22" spans="1:6" ht="18" thickBot="1">
      <c r="A22" s="233"/>
      <c r="B22" s="29"/>
      <c r="C22" s="30"/>
      <c r="D22" s="30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28"/>
      <c r="E24" s="240"/>
      <c r="F24" s="241"/>
    </row>
    <row r="25" spans="1:6">
      <c r="A25" s="232"/>
      <c r="B25" s="27"/>
      <c r="C25" s="28"/>
      <c r="D25" s="28"/>
      <c r="E25" s="240"/>
      <c r="F25" s="241"/>
    </row>
    <row r="26" spans="1:6">
      <c r="A26" s="232"/>
      <c r="B26" s="27"/>
      <c r="C26" s="28"/>
      <c r="D26" s="28"/>
      <c r="E26" s="242"/>
      <c r="F26" s="243"/>
    </row>
    <row r="27" spans="1:6">
      <c r="A27" s="232"/>
      <c r="B27" s="27"/>
      <c r="C27" s="27"/>
      <c r="D27" s="28"/>
      <c r="E27" s="234"/>
      <c r="F27" s="235"/>
    </row>
    <row r="28" spans="1:6">
      <c r="A28" s="232"/>
      <c r="B28" s="27"/>
      <c r="C28" s="28"/>
      <c r="D28" s="28"/>
      <c r="E28" s="242"/>
      <c r="F28" s="243"/>
    </row>
    <row r="29" spans="1:6">
      <c r="A29" s="232"/>
      <c r="B29" s="27"/>
      <c r="C29" s="27"/>
      <c r="D29" s="28"/>
      <c r="E29" s="234"/>
      <c r="F29" s="235"/>
    </row>
    <row r="30" spans="1:6">
      <c r="A30" s="232"/>
      <c r="B30" s="27"/>
      <c r="C30" s="28"/>
      <c r="D30" s="28"/>
      <c r="E30" s="234"/>
      <c r="F30" s="235"/>
    </row>
    <row r="31" spans="1:6">
      <c r="A31" s="232"/>
      <c r="B31" s="27"/>
      <c r="C31" s="28"/>
      <c r="D31" s="28"/>
      <c r="E31" s="234"/>
      <c r="F31" s="235"/>
    </row>
    <row r="32" spans="1:6">
      <c r="A32" s="232"/>
      <c r="B32" s="27"/>
      <c r="C32" s="28"/>
      <c r="D32" s="28"/>
      <c r="E32" s="234"/>
      <c r="F32" s="235"/>
    </row>
    <row r="33" spans="1:6">
      <c r="A33" s="232"/>
      <c r="B33" s="27"/>
      <c r="C33" s="28"/>
      <c r="D33" s="28"/>
      <c r="E33" s="234"/>
      <c r="F33" s="235"/>
    </row>
    <row r="34" spans="1:6">
      <c r="A34" s="232"/>
      <c r="B34" s="27"/>
      <c r="C34" s="28"/>
      <c r="D34" s="28"/>
      <c r="E34" s="234"/>
      <c r="F34" s="235"/>
    </row>
    <row r="35" spans="1:6">
      <c r="A35" s="239"/>
      <c r="B35" s="34"/>
      <c r="C35" s="36"/>
      <c r="D35" s="36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40" t="s">
        <v>58</v>
      </c>
    </row>
    <row r="39" spans="1:6">
      <c r="A39" s="250" t="s">
        <v>33</v>
      </c>
      <c r="B39" s="250"/>
      <c r="C39" s="251"/>
      <c r="D39" s="251"/>
      <c r="E39" s="41" t="s">
        <v>33</v>
      </c>
      <c r="F39" s="40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40"/>
    </row>
    <row r="41" spans="1:6">
      <c r="A41" s="250"/>
      <c r="B41" s="250"/>
      <c r="C41" s="251"/>
      <c r="D41" s="251"/>
      <c r="E41" s="41" t="s">
        <v>37</v>
      </c>
      <c r="F41" s="40" t="s">
        <v>55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/>
      <c r="F43" s="269"/>
    </row>
    <row r="44" spans="1:6">
      <c r="A44" s="232"/>
      <c r="B44" s="270"/>
      <c r="C44" s="271"/>
      <c r="D44" s="266"/>
      <c r="E44" s="272"/>
      <c r="F44" s="273"/>
    </row>
    <row r="45" spans="1:6">
      <c r="A45" s="232"/>
      <c r="B45" s="274"/>
      <c r="C45" s="274"/>
      <c r="D45" s="266"/>
      <c r="E45" s="275"/>
      <c r="F45" s="276"/>
    </row>
    <row r="46" spans="1:6" ht="18" customHeight="1">
      <c r="A46" s="232"/>
      <c r="B46" s="274"/>
      <c r="C46" s="274"/>
      <c r="D46" s="266"/>
      <c r="E46" s="272"/>
      <c r="F46" s="273"/>
    </row>
    <row r="47" spans="1:6" ht="18" customHeight="1">
      <c r="A47" s="232"/>
      <c r="B47" s="42"/>
      <c r="C47" s="42"/>
      <c r="D47" s="266"/>
      <c r="E47" s="43"/>
      <c r="F47" s="44"/>
    </row>
    <row r="48" spans="1:6">
      <c r="A48" s="232"/>
      <c r="B48" s="277"/>
      <c r="C48" s="278"/>
      <c r="D48" s="266"/>
      <c r="E48" s="279"/>
      <c r="F48" s="280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I177"/>
  <sheetViews>
    <sheetView topLeftCell="A34" workbookViewId="0">
      <selection activeCell="B7" sqref="B7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257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52" t="s">
        <v>5</v>
      </c>
      <c r="E3" s="153" t="s">
        <v>6</v>
      </c>
      <c r="F3" s="161" t="s">
        <v>7</v>
      </c>
    </row>
    <row r="4" spans="1:9" ht="21.75" customHeight="1">
      <c r="A4" s="157" t="s">
        <v>8</v>
      </c>
      <c r="B4" s="204">
        <v>225000</v>
      </c>
      <c r="C4" s="205"/>
      <c r="D4" s="206">
        <v>7</v>
      </c>
      <c r="E4" s="208">
        <v>20</v>
      </c>
      <c r="F4" s="210">
        <v>23425</v>
      </c>
    </row>
    <row r="5" spans="1:9" ht="23.1" customHeight="1">
      <c r="A5" s="157" t="s">
        <v>9</v>
      </c>
      <c r="B5" s="212">
        <f>B6-B4</f>
        <v>522300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747300</v>
      </c>
      <c r="C6" s="215"/>
      <c r="D6" s="216" t="s">
        <v>11</v>
      </c>
      <c r="E6" s="217"/>
      <c r="F6" s="222"/>
    </row>
    <row r="7" spans="1:9" ht="17.25" customHeight="1">
      <c r="A7" s="11" t="s">
        <v>12</v>
      </c>
      <c r="B7" s="154">
        <v>17874900</v>
      </c>
      <c r="C7" s="13">
        <f>B7/B8</f>
        <v>0.30818793103448278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55" t="s">
        <v>16</v>
      </c>
      <c r="C10" s="155" t="s">
        <v>17</v>
      </c>
      <c r="D10" s="191" t="s">
        <v>18</v>
      </c>
      <c r="E10" s="155" t="s">
        <v>16</v>
      </c>
      <c r="F10" s="156" t="s">
        <v>17</v>
      </c>
    </row>
    <row r="11" spans="1:9" ht="20.100000000000001" customHeight="1">
      <c r="A11" s="189"/>
      <c r="B11" s="164" t="s">
        <v>266</v>
      </c>
      <c r="C11" s="18">
        <v>3</v>
      </c>
      <c r="D11" s="192"/>
      <c r="E11" s="158" t="s">
        <v>19</v>
      </c>
      <c r="F11" s="19">
        <v>0.02</v>
      </c>
    </row>
    <row r="12" spans="1:9" ht="18" customHeight="1">
      <c r="A12" s="189"/>
      <c r="B12" s="164" t="s">
        <v>267</v>
      </c>
      <c r="C12" s="18">
        <v>8</v>
      </c>
      <c r="D12" s="192"/>
      <c r="E12" s="158" t="s">
        <v>20</v>
      </c>
      <c r="F12" s="19"/>
    </row>
    <row r="13" spans="1:9" ht="17.100000000000001" customHeight="1">
      <c r="A13" s="190"/>
      <c r="B13" s="164" t="s">
        <v>268</v>
      </c>
      <c r="C13" s="20">
        <v>3</v>
      </c>
      <c r="D13" s="193"/>
      <c r="E13" s="159" t="s">
        <v>21</v>
      </c>
      <c r="F13" s="22">
        <v>0.06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55" t="s">
        <v>23</v>
      </c>
      <c r="C15" s="155" t="s">
        <v>24</v>
      </c>
      <c r="D15" s="155" t="s">
        <v>25</v>
      </c>
      <c r="E15" s="230" t="s">
        <v>26</v>
      </c>
      <c r="F15" s="231"/>
    </row>
    <row r="16" spans="1:9" ht="18.95" customHeight="1">
      <c r="A16" s="232" t="s">
        <v>27</v>
      </c>
      <c r="B16" s="27">
        <v>0.5</v>
      </c>
      <c r="C16" s="27" t="s">
        <v>258</v>
      </c>
      <c r="D16" s="158">
        <v>2</v>
      </c>
      <c r="E16" s="234"/>
      <c r="F16" s="235"/>
    </row>
    <row r="17" spans="1:6">
      <c r="A17" s="232"/>
      <c r="B17" s="27">
        <v>6.25E-2</v>
      </c>
      <c r="C17" s="164" t="s">
        <v>259</v>
      </c>
      <c r="D17" s="158">
        <v>5</v>
      </c>
      <c r="E17" s="234"/>
      <c r="F17" s="235"/>
    </row>
    <row r="18" spans="1:6">
      <c r="A18" s="232"/>
      <c r="B18" s="27"/>
      <c r="C18" s="27"/>
      <c r="D18" s="158"/>
      <c r="E18" s="234"/>
      <c r="F18" s="235"/>
    </row>
    <row r="19" spans="1:6">
      <c r="A19" s="232"/>
      <c r="B19" s="27"/>
      <c r="C19" s="158"/>
      <c r="D19" s="158"/>
      <c r="E19" s="234"/>
      <c r="F19" s="235"/>
    </row>
    <row r="20" spans="1:6">
      <c r="A20" s="232"/>
      <c r="B20" s="27"/>
      <c r="C20" s="158"/>
      <c r="D20" s="158"/>
      <c r="E20" s="234"/>
      <c r="F20" s="235"/>
    </row>
    <row r="21" spans="1:6">
      <c r="A21" s="232"/>
      <c r="B21" s="27"/>
      <c r="C21" s="158"/>
      <c r="D21" s="158"/>
      <c r="E21" s="234"/>
      <c r="F21" s="235"/>
    </row>
    <row r="22" spans="1:6" ht="18" thickBot="1">
      <c r="A22" s="233"/>
      <c r="B22" s="29"/>
      <c r="C22" s="159"/>
      <c r="D22" s="159"/>
      <c r="E22" s="236"/>
      <c r="F22" s="237"/>
    </row>
    <row r="23" spans="1:6" ht="18" thickTop="1">
      <c r="A23" s="238" t="s">
        <v>28</v>
      </c>
      <c r="B23" s="31">
        <v>0.25</v>
      </c>
      <c r="C23" s="32" t="s">
        <v>260</v>
      </c>
      <c r="D23" s="33">
        <v>4</v>
      </c>
      <c r="E23" s="236"/>
      <c r="F23" s="236"/>
    </row>
    <row r="24" spans="1:6">
      <c r="A24" s="232"/>
      <c r="B24" s="27">
        <v>0.25</v>
      </c>
      <c r="C24" s="27" t="s">
        <v>261</v>
      </c>
      <c r="D24" s="158">
        <v>2</v>
      </c>
      <c r="E24" s="240"/>
      <c r="F24" s="241"/>
    </row>
    <row r="25" spans="1:6">
      <c r="A25" s="232"/>
      <c r="B25" s="27">
        <v>0.25694444444444448</v>
      </c>
      <c r="C25" s="164" t="s">
        <v>262</v>
      </c>
      <c r="D25" s="158">
        <v>3</v>
      </c>
      <c r="E25" s="240"/>
      <c r="F25" s="241"/>
    </row>
    <row r="26" spans="1:6">
      <c r="A26" s="232"/>
      <c r="B26" s="27"/>
      <c r="C26" s="158"/>
      <c r="D26" s="158"/>
      <c r="E26" s="242"/>
      <c r="F26" s="243"/>
    </row>
    <row r="27" spans="1:6">
      <c r="A27" s="232"/>
      <c r="B27" s="27"/>
      <c r="C27" s="27"/>
      <c r="D27" s="158"/>
      <c r="E27" s="234"/>
      <c r="F27" s="235"/>
    </row>
    <row r="28" spans="1:6">
      <c r="A28" s="232"/>
      <c r="B28" s="27"/>
      <c r="C28" s="158"/>
      <c r="D28" s="158"/>
      <c r="E28" s="242"/>
      <c r="F28" s="243"/>
    </row>
    <row r="29" spans="1:6">
      <c r="A29" s="232"/>
      <c r="B29" s="27"/>
      <c r="C29" s="27"/>
      <c r="D29" s="158"/>
      <c r="E29" s="234"/>
      <c r="F29" s="235"/>
    </row>
    <row r="30" spans="1:6">
      <c r="A30" s="232"/>
      <c r="B30" s="27"/>
      <c r="C30" s="158"/>
      <c r="D30" s="158"/>
      <c r="E30" s="234"/>
      <c r="F30" s="235"/>
    </row>
    <row r="31" spans="1:6">
      <c r="A31" s="232"/>
      <c r="B31" s="27"/>
      <c r="C31" s="158"/>
      <c r="D31" s="158"/>
      <c r="E31" s="234"/>
      <c r="F31" s="235"/>
    </row>
    <row r="32" spans="1:6">
      <c r="A32" s="232"/>
      <c r="B32" s="27"/>
      <c r="C32" s="158"/>
      <c r="D32" s="158"/>
      <c r="E32" s="234"/>
      <c r="F32" s="235"/>
    </row>
    <row r="33" spans="1:6">
      <c r="A33" s="232"/>
      <c r="B33" s="27"/>
      <c r="C33" s="158"/>
      <c r="D33" s="158"/>
      <c r="E33" s="234"/>
      <c r="F33" s="235"/>
    </row>
    <row r="34" spans="1:6">
      <c r="A34" s="232"/>
      <c r="B34" s="27"/>
      <c r="C34" s="158"/>
      <c r="D34" s="158"/>
      <c r="E34" s="234"/>
      <c r="F34" s="235"/>
    </row>
    <row r="35" spans="1:6">
      <c r="A35" s="239"/>
      <c r="B35" s="34"/>
      <c r="C35" s="160"/>
      <c r="D35" s="160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63" t="s">
        <v>263</v>
      </c>
    </row>
    <row r="39" spans="1:6">
      <c r="A39" s="250" t="s">
        <v>33</v>
      </c>
      <c r="B39" s="250"/>
      <c r="C39" s="251"/>
      <c r="D39" s="251"/>
      <c r="E39" s="41" t="s">
        <v>33</v>
      </c>
      <c r="F39" s="163" t="s">
        <v>61</v>
      </c>
    </row>
    <row r="40" spans="1:6">
      <c r="A40" s="250" t="s">
        <v>35</v>
      </c>
      <c r="B40" s="250"/>
      <c r="C40" s="251"/>
      <c r="D40" s="251"/>
      <c r="E40" s="41" t="s">
        <v>36</v>
      </c>
      <c r="F40" s="163" t="s">
        <v>34</v>
      </c>
    </row>
    <row r="41" spans="1:6">
      <c r="A41" s="250"/>
      <c r="B41" s="250"/>
      <c r="C41" s="251"/>
      <c r="D41" s="251"/>
      <c r="E41" s="41" t="s">
        <v>37</v>
      </c>
      <c r="F41" s="163" t="s">
        <v>215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264</v>
      </c>
      <c r="F44" s="297"/>
    </row>
    <row r="45" spans="1:6" ht="17.25" customHeight="1">
      <c r="A45" s="232"/>
      <c r="B45" s="274"/>
      <c r="C45" s="274"/>
      <c r="D45" s="266"/>
      <c r="E45" s="296"/>
      <c r="F45" s="297"/>
    </row>
    <row r="46" spans="1:6" ht="18" customHeight="1">
      <c r="A46" s="232"/>
      <c r="B46" s="274"/>
      <c r="C46" s="274"/>
      <c r="D46" s="266"/>
      <c r="E46" s="296" t="s">
        <v>265</v>
      </c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I177"/>
  <sheetViews>
    <sheetView topLeftCell="A10" workbookViewId="0">
      <selection activeCell="B8" sqref="B8:C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222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52" t="s">
        <v>5</v>
      </c>
      <c r="E3" s="153" t="s">
        <v>6</v>
      </c>
      <c r="F3" s="161" t="s">
        <v>7</v>
      </c>
    </row>
    <row r="4" spans="1:9" ht="21.75" customHeight="1">
      <c r="A4" s="157" t="s">
        <v>8</v>
      </c>
      <c r="B4" s="204">
        <v>135000</v>
      </c>
      <c r="C4" s="205"/>
      <c r="D4" s="206">
        <v>7</v>
      </c>
      <c r="E4" s="208">
        <v>20</v>
      </c>
      <c r="F4" s="210">
        <v>23425</v>
      </c>
    </row>
    <row r="5" spans="1:9" ht="23.1" customHeight="1">
      <c r="A5" s="157" t="s">
        <v>9</v>
      </c>
      <c r="B5" s="212">
        <f>B6-B4</f>
        <v>313900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448900</v>
      </c>
      <c r="C6" s="215"/>
      <c r="D6" s="216" t="s">
        <v>11</v>
      </c>
      <c r="E6" s="217"/>
      <c r="F6" s="222"/>
    </row>
    <row r="7" spans="1:9" ht="17.25" customHeight="1">
      <c r="A7" s="11" t="s">
        <v>12</v>
      </c>
      <c r="B7" s="154">
        <v>18323800</v>
      </c>
      <c r="C7" s="13">
        <f>B7/B8</f>
        <v>0.31592758620689654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55" t="s">
        <v>16</v>
      </c>
      <c r="C10" s="155" t="s">
        <v>17</v>
      </c>
      <c r="D10" s="191" t="s">
        <v>18</v>
      </c>
      <c r="E10" s="155" t="s">
        <v>16</v>
      </c>
      <c r="F10" s="156" t="s">
        <v>17</v>
      </c>
    </row>
    <row r="11" spans="1:9" ht="20.100000000000001" customHeight="1">
      <c r="A11" s="189"/>
      <c r="B11" s="158" t="s">
        <v>200</v>
      </c>
      <c r="C11" s="18">
        <v>4</v>
      </c>
      <c r="D11" s="192"/>
      <c r="E11" s="158" t="s">
        <v>19</v>
      </c>
      <c r="F11" s="19">
        <v>0.02</v>
      </c>
    </row>
    <row r="12" spans="1:9" ht="18" customHeight="1">
      <c r="A12" s="189"/>
      <c r="B12" s="158" t="s">
        <v>45</v>
      </c>
      <c r="C12" s="18">
        <v>3</v>
      </c>
      <c r="D12" s="192"/>
      <c r="E12" s="158" t="s">
        <v>20</v>
      </c>
      <c r="F12" s="19"/>
    </row>
    <row r="13" spans="1:9" ht="17.100000000000001" customHeight="1">
      <c r="A13" s="190"/>
      <c r="B13" s="158" t="s">
        <v>223</v>
      </c>
      <c r="C13" s="20">
        <v>3</v>
      </c>
      <c r="D13" s="193"/>
      <c r="E13" s="159" t="s">
        <v>21</v>
      </c>
      <c r="F13" s="22">
        <v>0.06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55" t="s">
        <v>23</v>
      </c>
      <c r="C15" s="155" t="s">
        <v>24</v>
      </c>
      <c r="D15" s="155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58"/>
      <c r="E16" s="234"/>
      <c r="F16" s="235"/>
    </row>
    <row r="17" spans="1:6">
      <c r="A17" s="232"/>
      <c r="B17" s="27"/>
      <c r="C17" s="158"/>
      <c r="D17" s="158"/>
      <c r="E17" s="234"/>
      <c r="F17" s="235"/>
    </row>
    <row r="18" spans="1:6">
      <c r="A18" s="232"/>
      <c r="B18" s="27"/>
      <c r="C18" s="27"/>
      <c r="D18" s="158"/>
      <c r="E18" s="234"/>
      <c r="F18" s="235"/>
    </row>
    <row r="19" spans="1:6">
      <c r="A19" s="232"/>
      <c r="B19" s="27"/>
      <c r="C19" s="158"/>
      <c r="D19" s="158"/>
      <c r="E19" s="234"/>
      <c r="F19" s="235"/>
    </row>
    <row r="20" spans="1:6">
      <c r="A20" s="232"/>
      <c r="B20" s="27"/>
      <c r="C20" s="158"/>
      <c r="D20" s="158"/>
      <c r="E20" s="234"/>
      <c r="F20" s="235"/>
    </row>
    <row r="21" spans="1:6">
      <c r="A21" s="232"/>
      <c r="B21" s="27"/>
      <c r="C21" s="158"/>
      <c r="D21" s="158"/>
      <c r="E21" s="234"/>
      <c r="F21" s="235"/>
    </row>
    <row r="22" spans="1:6" ht="18" thickBot="1">
      <c r="A22" s="233"/>
      <c r="B22" s="29"/>
      <c r="C22" s="159"/>
      <c r="D22" s="159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158"/>
      <c r="E24" s="240"/>
      <c r="F24" s="241"/>
    </row>
    <row r="25" spans="1:6">
      <c r="A25" s="232"/>
      <c r="B25" s="27"/>
      <c r="C25" s="158"/>
      <c r="D25" s="158"/>
      <c r="E25" s="240"/>
      <c r="F25" s="241"/>
    </row>
    <row r="26" spans="1:6">
      <c r="A26" s="232"/>
      <c r="B26" s="27"/>
      <c r="C26" s="158"/>
      <c r="D26" s="158"/>
      <c r="E26" s="242"/>
      <c r="F26" s="243"/>
    </row>
    <row r="27" spans="1:6">
      <c r="A27" s="232"/>
      <c r="B27" s="27"/>
      <c r="C27" s="27"/>
      <c r="D27" s="158"/>
      <c r="E27" s="234"/>
      <c r="F27" s="235"/>
    </row>
    <row r="28" spans="1:6">
      <c r="A28" s="232"/>
      <c r="B28" s="27"/>
      <c r="C28" s="158"/>
      <c r="D28" s="158"/>
      <c r="E28" s="242"/>
      <c r="F28" s="243"/>
    </row>
    <row r="29" spans="1:6">
      <c r="A29" s="232"/>
      <c r="B29" s="27"/>
      <c r="C29" s="27"/>
      <c r="D29" s="158"/>
      <c r="E29" s="234"/>
      <c r="F29" s="235"/>
    </row>
    <row r="30" spans="1:6">
      <c r="A30" s="232"/>
      <c r="B30" s="27"/>
      <c r="C30" s="158"/>
      <c r="D30" s="158"/>
      <c r="E30" s="234"/>
      <c r="F30" s="235"/>
    </row>
    <row r="31" spans="1:6">
      <c r="A31" s="232"/>
      <c r="B31" s="27"/>
      <c r="C31" s="158"/>
      <c r="D31" s="158"/>
      <c r="E31" s="234"/>
      <c r="F31" s="235"/>
    </row>
    <row r="32" spans="1:6">
      <c r="A32" s="232"/>
      <c r="B32" s="27"/>
      <c r="C32" s="158"/>
      <c r="D32" s="158"/>
      <c r="E32" s="234"/>
      <c r="F32" s="235"/>
    </row>
    <row r="33" spans="1:6">
      <c r="A33" s="232"/>
      <c r="B33" s="27"/>
      <c r="C33" s="158"/>
      <c r="D33" s="158"/>
      <c r="E33" s="234"/>
      <c r="F33" s="235"/>
    </row>
    <row r="34" spans="1:6">
      <c r="A34" s="232"/>
      <c r="B34" s="27"/>
      <c r="C34" s="158"/>
      <c r="D34" s="158"/>
      <c r="E34" s="234"/>
      <c r="F34" s="235"/>
    </row>
    <row r="35" spans="1:6">
      <c r="A35" s="239"/>
      <c r="B35" s="34"/>
      <c r="C35" s="160"/>
      <c r="D35" s="160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62" t="s">
        <v>224</v>
      </c>
    </row>
    <row r="39" spans="1:6">
      <c r="A39" s="250" t="s">
        <v>33</v>
      </c>
      <c r="B39" s="250"/>
      <c r="C39" s="251"/>
      <c r="D39" s="251"/>
      <c r="E39" s="41" t="s">
        <v>33</v>
      </c>
      <c r="F39" s="162" t="s">
        <v>204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62" t="s">
        <v>34</v>
      </c>
    </row>
    <row r="41" spans="1:6">
      <c r="A41" s="250"/>
      <c r="B41" s="250"/>
      <c r="C41" s="251"/>
      <c r="D41" s="251"/>
      <c r="E41" s="41" t="s">
        <v>37</v>
      </c>
      <c r="F41" s="162" t="s">
        <v>55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225</v>
      </c>
      <c r="F44" s="297"/>
    </row>
    <row r="45" spans="1:6" ht="17.25" customHeight="1">
      <c r="A45" s="232"/>
      <c r="B45" s="274"/>
      <c r="C45" s="274"/>
      <c r="D45" s="266"/>
      <c r="E45" s="296" t="s">
        <v>226</v>
      </c>
      <c r="F45" s="297"/>
    </row>
    <row r="46" spans="1:6" ht="18" customHeight="1">
      <c r="A46" s="232"/>
      <c r="B46" s="274"/>
      <c r="C46" s="274"/>
      <c r="D46" s="266"/>
      <c r="E46" s="296" t="s">
        <v>227</v>
      </c>
      <c r="F46" s="297"/>
    </row>
    <row r="47" spans="1:6" ht="18" customHeight="1">
      <c r="A47" s="232"/>
      <c r="B47" s="42"/>
      <c r="C47" s="42"/>
      <c r="D47" s="266"/>
      <c r="E47" s="58" t="s">
        <v>228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 t="s">
        <v>229</v>
      </c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I177"/>
  <sheetViews>
    <sheetView topLeftCell="A4" workbookViewId="0">
      <selection activeCell="B8" sqref="B8:C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230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52" t="s">
        <v>5</v>
      </c>
      <c r="E3" s="153" t="s">
        <v>6</v>
      </c>
      <c r="F3" s="161" t="s">
        <v>7</v>
      </c>
    </row>
    <row r="4" spans="1:9" ht="21.75" customHeight="1">
      <c r="A4" s="157" t="s">
        <v>8</v>
      </c>
      <c r="B4" s="204">
        <v>55600</v>
      </c>
      <c r="C4" s="205"/>
      <c r="D4" s="206">
        <v>6</v>
      </c>
      <c r="E4" s="208">
        <v>25</v>
      </c>
      <c r="F4" s="210">
        <v>32400</v>
      </c>
    </row>
    <row r="5" spans="1:9" ht="23.1" customHeight="1">
      <c r="A5" s="157" t="s">
        <v>9</v>
      </c>
      <c r="B5" s="212">
        <f>B6-B4</f>
        <v>645600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701200</v>
      </c>
      <c r="C6" s="215"/>
      <c r="D6" s="216" t="s">
        <v>11</v>
      </c>
      <c r="E6" s="217"/>
      <c r="F6" s="222"/>
    </row>
    <row r="7" spans="1:9" ht="17.25" customHeight="1">
      <c r="A7" s="11" t="s">
        <v>12</v>
      </c>
      <c r="B7" s="154">
        <v>19025000</v>
      </c>
      <c r="C7" s="13">
        <f>B7/B8</f>
        <v>0.32801724137931032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55" t="s">
        <v>16</v>
      </c>
      <c r="C10" s="155" t="s">
        <v>17</v>
      </c>
      <c r="D10" s="191" t="s">
        <v>18</v>
      </c>
      <c r="E10" s="155" t="s">
        <v>16</v>
      </c>
      <c r="F10" s="156" t="s">
        <v>17</v>
      </c>
    </row>
    <row r="11" spans="1:9" ht="20.100000000000001" customHeight="1">
      <c r="A11" s="189"/>
      <c r="B11" s="158" t="s">
        <v>231</v>
      </c>
      <c r="C11" s="18">
        <v>5</v>
      </c>
      <c r="D11" s="192"/>
      <c r="E11" s="158" t="s">
        <v>19</v>
      </c>
      <c r="F11" s="19">
        <v>0.06</v>
      </c>
    </row>
    <row r="12" spans="1:9" ht="18" customHeight="1">
      <c r="A12" s="189"/>
      <c r="B12" s="158" t="s">
        <v>232</v>
      </c>
      <c r="C12" s="18">
        <v>5</v>
      </c>
      <c r="D12" s="192"/>
      <c r="E12" s="158" t="s">
        <v>20</v>
      </c>
      <c r="F12" s="19">
        <v>0.04</v>
      </c>
    </row>
    <row r="13" spans="1:9" ht="17.100000000000001" customHeight="1">
      <c r="A13" s="190"/>
      <c r="B13" s="158" t="s">
        <v>211</v>
      </c>
      <c r="C13" s="20">
        <v>3</v>
      </c>
      <c r="D13" s="193"/>
      <c r="E13" s="159" t="s">
        <v>21</v>
      </c>
      <c r="F13" s="22">
        <v>0.2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55" t="s">
        <v>23</v>
      </c>
      <c r="C15" s="155" t="s">
        <v>24</v>
      </c>
      <c r="D15" s="155" t="s">
        <v>25</v>
      </c>
      <c r="E15" s="230" t="s">
        <v>26</v>
      </c>
      <c r="F15" s="231"/>
    </row>
    <row r="16" spans="1:9" ht="18.95" customHeight="1">
      <c r="A16" s="232" t="s">
        <v>27</v>
      </c>
      <c r="B16" s="27" t="s">
        <v>269</v>
      </c>
      <c r="C16" s="27" t="s">
        <v>270</v>
      </c>
      <c r="D16" s="158">
        <v>15</v>
      </c>
      <c r="E16" s="234"/>
      <c r="F16" s="235"/>
    </row>
    <row r="17" spans="1:6">
      <c r="A17" s="232"/>
      <c r="B17" s="27">
        <v>0.5</v>
      </c>
      <c r="C17" s="164" t="s">
        <v>271</v>
      </c>
      <c r="D17" s="158">
        <v>2</v>
      </c>
      <c r="E17" s="234"/>
      <c r="F17" s="235"/>
    </row>
    <row r="18" spans="1:6">
      <c r="A18" s="232"/>
      <c r="B18" s="27"/>
      <c r="C18" s="27"/>
      <c r="D18" s="158"/>
      <c r="E18" s="234"/>
      <c r="F18" s="235"/>
    </row>
    <row r="19" spans="1:6">
      <c r="A19" s="232"/>
      <c r="B19" s="27"/>
      <c r="C19" s="158"/>
      <c r="D19" s="158"/>
      <c r="E19" s="234"/>
      <c r="F19" s="235"/>
    </row>
    <row r="20" spans="1:6">
      <c r="A20" s="232"/>
      <c r="B20" s="27"/>
      <c r="C20" s="158"/>
      <c r="D20" s="158"/>
      <c r="E20" s="234"/>
      <c r="F20" s="235"/>
    </row>
    <row r="21" spans="1:6">
      <c r="A21" s="232"/>
      <c r="B21" s="27"/>
      <c r="C21" s="158"/>
      <c r="D21" s="158"/>
      <c r="E21" s="234"/>
      <c r="F21" s="235"/>
    </row>
    <row r="22" spans="1:6" ht="18" thickBot="1">
      <c r="A22" s="233"/>
      <c r="B22" s="29"/>
      <c r="C22" s="159"/>
      <c r="D22" s="159"/>
      <c r="E22" s="236"/>
      <c r="F22" s="237"/>
    </row>
    <row r="23" spans="1:6" ht="18" thickTop="1">
      <c r="A23" s="238" t="s">
        <v>28</v>
      </c>
      <c r="B23" s="31">
        <v>0.29166666666666669</v>
      </c>
      <c r="C23" s="32" t="s">
        <v>272</v>
      </c>
      <c r="D23" s="33">
        <v>2</v>
      </c>
      <c r="E23" s="236"/>
      <c r="F23" s="236"/>
    </row>
    <row r="24" spans="1:6">
      <c r="A24" s="232"/>
      <c r="B24" s="27"/>
      <c r="C24" s="27"/>
      <c r="D24" s="158"/>
      <c r="E24" s="240"/>
      <c r="F24" s="241"/>
    </row>
    <row r="25" spans="1:6">
      <c r="A25" s="232"/>
      <c r="B25" s="27"/>
      <c r="C25" s="158"/>
      <c r="D25" s="158"/>
      <c r="E25" s="240"/>
      <c r="F25" s="241"/>
    </row>
    <row r="26" spans="1:6">
      <c r="A26" s="232"/>
      <c r="B26" s="27"/>
      <c r="C26" s="158"/>
      <c r="D26" s="158"/>
      <c r="E26" s="242"/>
      <c r="F26" s="243"/>
    </row>
    <row r="27" spans="1:6">
      <c r="A27" s="232"/>
      <c r="B27" s="27"/>
      <c r="C27" s="27"/>
      <c r="D27" s="158"/>
      <c r="E27" s="234"/>
      <c r="F27" s="235"/>
    </row>
    <row r="28" spans="1:6">
      <c r="A28" s="232"/>
      <c r="B28" s="27"/>
      <c r="C28" s="158"/>
      <c r="D28" s="158"/>
      <c r="E28" s="242"/>
      <c r="F28" s="243"/>
    </row>
    <row r="29" spans="1:6">
      <c r="A29" s="232"/>
      <c r="B29" s="27"/>
      <c r="C29" s="27"/>
      <c r="D29" s="158"/>
      <c r="E29" s="234"/>
      <c r="F29" s="235"/>
    </row>
    <row r="30" spans="1:6">
      <c r="A30" s="232"/>
      <c r="B30" s="27"/>
      <c r="C30" s="158"/>
      <c r="D30" s="158"/>
      <c r="E30" s="234"/>
      <c r="F30" s="235"/>
    </row>
    <row r="31" spans="1:6">
      <c r="A31" s="232"/>
      <c r="B31" s="27"/>
      <c r="C31" s="158"/>
      <c r="D31" s="158"/>
      <c r="E31" s="234"/>
      <c r="F31" s="235"/>
    </row>
    <row r="32" spans="1:6">
      <c r="A32" s="232"/>
      <c r="B32" s="27"/>
      <c r="C32" s="158"/>
      <c r="D32" s="158"/>
      <c r="E32" s="234"/>
      <c r="F32" s="235"/>
    </row>
    <row r="33" spans="1:6">
      <c r="A33" s="232"/>
      <c r="B33" s="27"/>
      <c r="C33" s="158"/>
      <c r="D33" s="158"/>
      <c r="E33" s="234"/>
      <c r="F33" s="235"/>
    </row>
    <row r="34" spans="1:6">
      <c r="A34" s="232"/>
      <c r="B34" s="27"/>
      <c r="C34" s="158"/>
      <c r="D34" s="158"/>
      <c r="E34" s="234"/>
      <c r="F34" s="235"/>
    </row>
    <row r="35" spans="1:6">
      <c r="A35" s="239"/>
      <c r="B35" s="34"/>
      <c r="C35" s="160"/>
      <c r="D35" s="160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62" t="s">
        <v>204</v>
      </c>
    </row>
    <row r="39" spans="1:6">
      <c r="A39" s="250" t="s">
        <v>33</v>
      </c>
      <c r="B39" s="250"/>
      <c r="C39" s="251"/>
      <c r="D39" s="251"/>
      <c r="E39" s="41" t="s">
        <v>33</v>
      </c>
      <c r="F39" s="162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62" t="s">
        <v>224</v>
      </c>
    </row>
    <row r="41" spans="1:6">
      <c r="A41" s="250"/>
      <c r="B41" s="250"/>
      <c r="C41" s="251"/>
      <c r="D41" s="251"/>
      <c r="E41" s="41" t="s">
        <v>37</v>
      </c>
      <c r="F41" s="162" t="s">
        <v>55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233</v>
      </c>
      <c r="F44" s="297"/>
    </row>
    <row r="45" spans="1:6" ht="17.25" customHeight="1">
      <c r="A45" s="232"/>
      <c r="B45" s="274"/>
      <c r="C45" s="274"/>
      <c r="D45" s="266"/>
      <c r="E45" s="296" t="s">
        <v>234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235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I177"/>
  <sheetViews>
    <sheetView topLeftCell="A13" workbookViewId="0">
      <selection activeCell="B8" sqref="B8:C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236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52" t="s">
        <v>5</v>
      </c>
      <c r="E3" s="153" t="s">
        <v>6</v>
      </c>
      <c r="F3" s="161" t="s">
        <v>7</v>
      </c>
    </row>
    <row r="4" spans="1:9" ht="21.75" customHeight="1">
      <c r="A4" s="157" t="s">
        <v>8</v>
      </c>
      <c r="B4" s="204">
        <v>0</v>
      </c>
      <c r="C4" s="205"/>
      <c r="D4" s="206">
        <v>1</v>
      </c>
      <c r="E4" s="208">
        <v>7</v>
      </c>
      <c r="F4" s="210">
        <v>31928</v>
      </c>
    </row>
    <row r="5" spans="1:9" ht="23.1" customHeight="1">
      <c r="A5" s="157" t="s">
        <v>9</v>
      </c>
      <c r="B5" s="212">
        <v>178800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178800</v>
      </c>
      <c r="C6" s="215"/>
      <c r="D6" s="216" t="s">
        <v>11</v>
      </c>
      <c r="E6" s="217"/>
      <c r="F6" s="222"/>
    </row>
    <row r="7" spans="1:9" ht="17.25" customHeight="1">
      <c r="A7" s="11" t="s">
        <v>12</v>
      </c>
      <c r="B7" s="154">
        <v>19203800</v>
      </c>
      <c r="C7" s="13">
        <f>B7/B8</f>
        <v>0.33110000000000001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55" t="s">
        <v>16</v>
      </c>
      <c r="C10" s="155" t="s">
        <v>17</v>
      </c>
      <c r="D10" s="191" t="s">
        <v>18</v>
      </c>
      <c r="E10" s="155" t="s">
        <v>16</v>
      </c>
      <c r="F10" s="156" t="s">
        <v>17</v>
      </c>
    </row>
    <row r="11" spans="1:9" ht="20.100000000000001" customHeight="1">
      <c r="A11" s="189"/>
      <c r="B11" s="158" t="s">
        <v>237</v>
      </c>
      <c r="C11" s="18">
        <v>3</v>
      </c>
      <c r="D11" s="192"/>
      <c r="E11" s="158" t="s">
        <v>19</v>
      </c>
      <c r="F11" s="19">
        <v>0.21</v>
      </c>
    </row>
    <row r="12" spans="1:9" ht="18" customHeight="1">
      <c r="A12" s="189"/>
      <c r="B12" s="158" t="s">
        <v>238</v>
      </c>
      <c r="C12" s="18">
        <v>2</v>
      </c>
      <c r="D12" s="192"/>
      <c r="E12" s="158" t="s">
        <v>20</v>
      </c>
      <c r="F12" s="19"/>
    </row>
    <row r="13" spans="1:9" ht="17.100000000000001" customHeight="1">
      <c r="A13" s="190"/>
      <c r="B13" s="158" t="s">
        <v>239</v>
      </c>
      <c r="C13" s="20">
        <v>2</v>
      </c>
      <c r="D13" s="193"/>
      <c r="E13" s="159" t="s">
        <v>21</v>
      </c>
      <c r="F13" s="22">
        <v>0.08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55" t="s">
        <v>23</v>
      </c>
      <c r="C15" s="155" t="s">
        <v>24</v>
      </c>
      <c r="D15" s="155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58"/>
      <c r="E16" s="234"/>
      <c r="F16" s="235"/>
    </row>
    <row r="17" spans="1:6">
      <c r="A17" s="232"/>
      <c r="B17" s="27"/>
      <c r="C17" s="158"/>
      <c r="D17" s="158"/>
      <c r="E17" s="234"/>
      <c r="F17" s="235"/>
    </row>
    <row r="18" spans="1:6">
      <c r="A18" s="232"/>
      <c r="B18" s="27"/>
      <c r="C18" s="27"/>
      <c r="D18" s="158"/>
      <c r="E18" s="234"/>
      <c r="F18" s="235"/>
    </row>
    <row r="19" spans="1:6">
      <c r="A19" s="232"/>
      <c r="B19" s="27"/>
      <c r="C19" s="158"/>
      <c r="D19" s="158"/>
      <c r="E19" s="234"/>
      <c r="F19" s="235"/>
    </row>
    <row r="20" spans="1:6">
      <c r="A20" s="232"/>
      <c r="B20" s="27"/>
      <c r="C20" s="158"/>
      <c r="D20" s="158"/>
      <c r="E20" s="234"/>
      <c r="F20" s="235"/>
    </row>
    <row r="21" spans="1:6">
      <c r="A21" s="232"/>
      <c r="B21" s="27"/>
      <c r="C21" s="158"/>
      <c r="D21" s="158"/>
      <c r="E21" s="234"/>
      <c r="F21" s="235"/>
    </row>
    <row r="22" spans="1:6" ht="18" thickBot="1">
      <c r="A22" s="233"/>
      <c r="B22" s="29"/>
      <c r="C22" s="159"/>
      <c r="D22" s="159"/>
      <c r="E22" s="236"/>
      <c r="F22" s="237"/>
    </row>
    <row r="23" spans="1:6" ht="18" thickTop="1">
      <c r="A23" s="238" t="s">
        <v>28</v>
      </c>
      <c r="B23" s="31">
        <v>0.27083333333333331</v>
      </c>
      <c r="C23" s="32" t="s">
        <v>273</v>
      </c>
      <c r="D23" s="33">
        <v>7</v>
      </c>
      <c r="E23" s="236"/>
      <c r="F23" s="236"/>
    </row>
    <row r="24" spans="1:6">
      <c r="A24" s="232"/>
      <c r="B24" s="27"/>
      <c r="C24" s="27"/>
      <c r="D24" s="158"/>
      <c r="E24" s="240"/>
      <c r="F24" s="241"/>
    </row>
    <row r="25" spans="1:6">
      <c r="A25" s="232"/>
      <c r="B25" s="27"/>
      <c r="C25" s="158"/>
      <c r="D25" s="158"/>
      <c r="E25" s="240"/>
      <c r="F25" s="241"/>
    </row>
    <row r="26" spans="1:6">
      <c r="A26" s="232"/>
      <c r="B26" s="27"/>
      <c r="C26" s="158"/>
      <c r="D26" s="158"/>
      <c r="E26" s="242"/>
      <c r="F26" s="243"/>
    </row>
    <row r="27" spans="1:6">
      <c r="A27" s="232"/>
      <c r="B27" s="27"/>
      <c r="C27" s="27"/>
      <c r="D27" s="158"/>
      <c r="E27" s="234"/>
      <c r="F27" s="235"/>
    </row>
    <row r="28" spans="1:6">
      <c r="A28" s="232"/>
      <c r="B28" s="27"/>
      <c r="C28" s="158"/>
      <c r="D28" s="158"/>
      <c r="E28" s="242"/>
      <c r="F28" s="243"/>
    </row>
    <row r="29" spans="1:6">
      <c r="A29" s="232"/>
      <c r="B29" s="27"/>
      <c r="C29" s="27"/>
      <c r="D29" s="158"/>
      <c r="E29" s="234"/>
      <c r="F29" s="235"/>
    </row>
    <row r="30" spans="1:6">
      <c r="A30" s="232"/>
      <c r="B30" s="27"/>
      <c r="C30" s="158"/>
      <c r="D30" s="158"/>
      <c r="E30" s="234"/>
      <c r="F30" s="235"/>
    </row>
    <row r="31" spans="1:6">
      <c r="A31" s="232"/>
      <c r="B31" s="27"/>
      <c r="C31" s="158"/>
      <c r="D31" s="158"/>
      <c r="E31" s="234"/>
      <c r="F31" s="235"/>
    </row>
    <row r="32" spans="1:6">
      <c r="A32" s="232"/>
      <c r="B32" s="27"/>
      <c r="C32" s="158"/>
      <c r="D32" s="158"/>
      <c r="E32" s="234"/>
      <c r="F32" s="235"/>
    </row>
    <row r="33" spans="1:6">
      <c r="A33" s="232"/>
      <c r="B33" s="27"/>
      <c r="C33" s="158"/>
      <c r="D33" s="158"/>
      <c r="E33" s="234"/>
      <c r="F33" s="235"/>
    </row>
    <row r="34" spans="1:6">
      <c r="A34" s="232"/>
      <c r="B34" s="27"/>
      <c r="C34" s="158"/>
      <c r="D34" s="158"/>
      <c r="E34" s="234"/>
      <c r="F34" s="235"/>
    </row>
    <row r="35" spans="1:6">
      <c r="A35" s="239"/>
      <c r="B35" s="34"/>
      <c r="C35" s="160"/>
      <c r="D35" s="160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62" t="s">
        <v>251</v>
      </c>
    </row>
    <row r="39" spans="1:6">
      <c r="A39" s="250" t="s">
        <v>33</v>
      </c>
      <c r="B39" s="250"/>
      <c r="C39" s="251"/>
      <c r="D39" s="251"/>
      <c r="E39" s="41" t="s">
        <v>33</v>
      </c>
      <c r="F39" s="162" t="s">
        <v>240</v>
      </c>
    </row>
    <row r="40" spans="1:6">
      <c r="A40" s="250" t="s">
        <v>35</v>
      </c>
      <c r="B40" s="250"/>
      <c r="C40" s="251"/>
      <c r="D40" s="251"/>
      <c r="E40" s="41" t="s">
        <v>36</v>
      </c>
      <c r="F40" s="162"/>
    </row>
    <row r="41" spans="1:6">
      <c r="A41" s="250"/>
      <c r="B41" s="250"/>
      <c r="C41" s="251"/>
      <c r="D41" s="251"/>
      <c r="E41" s="41" t="s">
        <v>37</v>
      </c>
      <c r="F41" s="162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241</v>
      </c>
      <c r="F44" s="297"/>
    </row>
    <row r="45" spans="1:6" ht="17.25" customHeight="1">
      <c r="A45" s="232"/>
      <c r="B45" s="274"/>
      <c r="C45" s="274"/>
      <c r="D45" s="266"/>
      <c r="E45" s="296" t="s">
        <v>242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I177"/>
  <sheetViews>
    <sheetView topLeftCell="A13" workbookViewId="0">
      <selection activeCell="B24" sqref="B24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247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52" t="s">
        <v>5</v>
      </c>
      <c r="E3" s="153" t="s">
        <v>6</v>
      </c>
      <c r="F3" s="161" t="s">
        <v>7</v>
      </c>
    </row>
    <row r="4" spans="1:9" ht="21.75" customHeight="1">
      <c r="A4" s="157" t="s">
        <v>8</v>
      </c>
      <c r="B4" s="204">
        <v>126000</v>
      </c>
      <c r="C4" s="205"/>
      <c r="D4" s="206">
        <v>1</v>
      </c>
      <c r="E4" s="208">
        <v>7</v>
      </c>
      <c r="F4" s="210">
        <v>31928</v>
      </c>
    </row>
    <row r="5" spans="1:9" ht="23.1" customHeight="1">
      <c r="A5" s="157" t="s">
        <v>9</v>
      </c>
      <c r="B5" s="212">
        <f>B6-B4</f>
        <v>358000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484000</v>
      </c>
      <c r="C6" s="215"/>
      <c r="D6" s="216" t="s">
        <v>11</v>
      </c>
      <c r="E6" s="217"/>
      <c r="F6" s="222"/>
    </row>
    <row r="7" spans="1:9" ht="17.25" customHeight="1">
      <c r="A7" s="11" t="s">
        <v>12</v>
      </c>
      <c r="B7" s="154">
        <v>19688200</v>
      </c>
      <c r="C7" s="13">
        <f>B7/B8</f>
        <v>0.33945172413793101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55" t="s">
        <v>16</v>
      </c>
      <c r="C10" s="155" t="s">
        <v>17</v>
      </c>
      <c r="D10" s="191" t="s">
        <v>18</v>
      </c>
      <c r="E10" s="155" t="s">
        <v>16</v>
      </c>
      <c r="F10" s="156" t="s">
        <v>17</v>
      </c>
    </row>
    <row r="11" spans="1:9" ht="20.100000000000001" customHeight="1">
      <c r="A11" s="189"/>
      <c r="B11" s="158" t="s">
        <v>237</v>
      </c>
      <c r="C11" s="18">
        <v>3</v>
      </c>
      <c r="D11" s="192"/>
      <c r="E11" s="158" t="s">
        <v>19</v>
      </c>
      <c r="F11" s="19">
        <v>0.21</v>
      </c>
    </row>
    <row r="12" spans="1:9" ht="18" customHeight="1">
      <c r="A12" s="189"/>
      <c r="B12" s="158" t="s">
        <v>238</v>
      </c>
      <c r="C12" s="18">
        <v>2</v>
      </c>
      <c r="D12" s="192"/>
      <c r="E12" s="158" t="s">
        <v>20</v>
      </c>
      <c r="F12" s="19"/>
    </row>
    <row r="13" spans="1:9" ht="17.100000000000001" customHeight="1">
      <c r="A13" s="190"/>
      <c r="B13" s="158" t="s">
        <v>239</v>
      </c>
      <c r="C13" s="20">
        <v>2</v>
      </c>
      <c r="D13" s="193"/>
      <c r="E13" s="159" t="s">
        <v>21</v>
      </c>
      <c r="F13" s="22">
        <v>0.08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55" t="s">
        <v>23</v>
      </c>
      <c r="C15" s="155" t="s">
        <v>24</v>
      </c>
      <c r="D15" s="155" t="s">
        <v>25</v>
      </c>
      <c r="E15" s="230" t="s">
        <v>26</v>
      </c>
      <c r="F15" s="231"/>
    </row>
    <row r="16" spans="1:9" ht="18.95" customHeight="1">
      <c r="A16" s="232" t="s">
        <v>27</v>
      </c>
      <c r="B16" s="27">
        <v>0.5</v>
      </c>
      <c r="C16" s="27" t="s">
        <v>274</v>
      </c>
      <c r="D16" s="158">
        <v>2</v>
      </c>
      <c r="E16" s="234"/>
      <c r="F16" s="235"/>
    </row>
    <row r="17" spans="1:6">
      <c r="A17" s="232"/>
      <c r="B17" s="27"/>
      <c r="C17" s="158"/>
      <c r="D17" s="158"/>
      <c r="E17" s="234"/>
      <c r="F17" s="235"/>
    </row>
    <row r="18" spans="1:6">
      <c r="A18" s="232"/>
      <c r="B18" s="27"/>
      <c r="C18" s="27"/>
      <c r="D18" s="158"/>
      <c r="E18" s="234"/>
      <c r="F18" s="235"/>
    </row>
    <row r="19" spans="1:6">
      <c r="A19" s="232"/>
      <c r="B19" s="27"/>
      <c r="C19" s="158"/>
      <c r="D19" s="158"/>
      <c r="E19" s="234"/>
      <c r="F19" s="235"/>
    </row>
    <row r="20" spans="1:6">
      <c r="A20" s="232"/>
      <c r="B20" s="27"/>
      <c r="C20" s="158"/>
      <c r="D20" s="158"/>
      <c r="E20" s="234"/>
      <c r="F20" s="235"/>
    </row>
    <row r="21" spans="1:6">
      <c r="A21" s="232"/>
      <c r="B21" s="27"/>
      <c r="C21" s="158"/>
      <c r="D21" s="158"/>
      <c r="E21" s="234"/>
      <c r="F21" s="235"/>
    </row>
    <row r="22" spans="1:6" ht="18" thickBot="1">
      <c r="A22" s="233"/>
      <c r="B22" s="29"/>
      <c r="C22" s="159"/>
      <c r="D22" s="159"/>
      <c r="E22" s="236"/>
      <c r="F22" s="237"/>
    </row>
    <row r="23" spans="1:6" ht="18" thickTop="1">
      <c r="A23" s="238" t="s">
        <v>28</v>
      </c>
      <c r="B23" s="31">
        <v>0.29166666666666669</v>
      </c>
      <c r="C23" s="32" t="s">
        <v>275</v>
      </c>
      <c r="D23" s="33">
        <v>7</v>
      </c>
      <c r="E23" s="236"/>
      <c r="F23" s="236"/>
    </row>
    <row r="24" spans="1:6">
      <c r="A24" s="232"/>
      <c r="B24" s="27"/>
      <c r="C24" s="27"/>
      <c r="D24" s="158"/>
      <c r="E24" s="240"/>
      <c r="F24" s="241"/>
    </row>
    <row r="25" spans="1:6">
      <c r="A25" s="232"/>
      <c r="B25" s="27"/>
      <c r="C25" s="158"/>
      <c r="D25" s="158"/>
      <c r="E25" s="240"/>
      <c r="F25" s="241"/>
    </row>
    <row r="26" spans="1:6">
      <c r="A26" s="232"/>
      <c r="B26" s="27"/>
      <c r="C26" s="158"/>
      <c r="D26" s="158"/>
      <c r="E26" s="242"/>
      <c r="F26" s="243"/>
    </row>
    <row r="27" spans="1:6">
      <c r="A27" s="232"/>
      <c r="B27" s="27"/>
      <c r="C27" s="27"/>
      <c r="D27" s="158"/>
      <c r="E27" s="234"/>
      <c r="F27" s="235"/>
    </row>
    <row r="28" spans="1:6">
      <c r="A28" s="232"/>
      <c r="B28" s="27"/>
      <c r="C28" s="158"/>
      <c r="D28" s="158"/>
      <c r="E28" s="242"/>
      <c r="F28" s="243"/>
    </row>
    <row r="29" spans="1:6">
      <c r="A29" s="232"/>
      <c r="B29" s="27"/>
      <c r="C29" s="27"/>
      <c r="D29" s="158"/>
      <c r="E29" s="234"/>
      <c r="F29" s="235"/>
    </row>
    <row r="30" spans="1:6">
      <c r="A30" s="232"/>
      <c r="B30" s="27"/>
      <c r="C30" s="158"/>
      <c r="D30" s="158"/>
      <c r="E30" s="234"/>
      <c r="F30" s="235"/>
    </row>
    <row r="31" spans="1:6">
      <c r="A31" s="232"/>
      <c r="B31" s="27"/>
      <c r="C31" s="158"/>
      <c r="D31" s="158"/>
      <c r="E31" s="234"/>
      <c r="F31" s="235"/>
    </row>
    <row r="32" spans="1:6">
      <c r="A32" s="232"/>
      <c r="B32" s="27"/>
      <c r="C32" s="158"/>
      <c r="D32" s="158"/>
      <c r="E32" s="234"/>
      <c r="F32" s="235"/>
    </row>
    <row r="33" spans="1:6">
      <c r="A33" s="232"/>
      <c r="B33" s="27"/>
      <c r="C33" s="158"/>
      <c r="D33" s="158"/>
      <c r="E33" s="234"/>
      <c r="F33" s="235"/>
    </row>
    <row r="34" spans="1:6">
      <c r="A34" s="232"/>
      <c r="B34" s="27"/>
      <c r="C34" s="158"/>
      <c r="D34" s="158"/>
      <c r="E34" s="234"/>
      <c r="F34" s="235"/>
    </row>
    <row r="35" spans="1:6">
      <c r="A35" s="239"/>
      <c r="B35" s="34"/>
      <c r="C35" s="160"/>
      <c r="D35" s="160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62" t="s">
        <v>249</v>
      </c>
    </row>
    <row r="39" spans="1:6">
      <c r="A39" s="250" t="s">
        <v>33</v>
      </c>
      <c r="B39" s="250"/>
      <c r="C39" s="251"/>
      <c r="D39" s="251"/>
      <c r="E39" s="41" t="s">
        <v>33</v>
      </c>
      <c r="F39" s="162" t="s">
        <v>240</v>
      </c>
    </row>
    <row r="40" spans="1:6">
      <c r="A40" s="250" t="s">
        <v>35</v>
      </c>
      <c r="B40" s="250"/>
      <c r="C40" s="251"/>
      <c r="D40" s="251"/>
      <c r="E40" s="41" t="s">
        <v>36</v>
      </c>
      <c r="F40" s="162" t="s">
        <v>250</v>
      </c>
    </row>
    <row r="41" spans="1:6">
      <c r="A41" s="250"/>
      <c r="B41" s="250"/>
      <c r="C41" s="251"/>
      <c r="D41" s="251"/>
      <c r="E41" s="41" t="s">
        <v>37</v>
      </c>
      <c r="F41" s="162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243</v>
      </c>
      <c r="F44" s="297"/>
    </row>
    <row r="45" spans="1:6" ht="17.25" customHeight="1">
      <c r="A45" s="232"/>
      <c r="B45" s="274"/>
      <c r="C45" s="274"/>
      <c r="D45" s="266"/>
      <c r="E45" s="296" t="s">
        <v>242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244</v>
      </c>
      <c r="F47" s="57"/>
    </row>
    <row r="48" spans="1:6">
      <c r="A48" s="232"/>
      <c r="B48" s="277"/>
      <c r="C48" s="278"/>
      <c r="D48" s="266"/>
      <c r="E48" s="296" t="s">
        <v>245</v>
      </c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I177"/>
  <sheetViews>
    <sheetView topLeftCell="A22" workbookViewId="0">
      <selection activeCell="F38" sqref="F3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246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52" t="s">
        <v>5</v>
      </c>
      <c r="E3" s="153" t="s">
        <v>6</v>
      </c>
      <c r="F3" s="161" t="s">
        <v>7</v>
      </c>
    </row>
    <row r="4" spans="1:9" ht="21.75" customHeight="1">
      <c r="A4" s="157" t="s">
        <v>8</v>
      </c>
      <c r="B4" s="204">
        <v>126000</v>
      </c>
      <c r="C4" s="205"/>
      <c r="D4" s="206">
        <v>8</v>
      </c>
      <c r="E4" s="208">
        <v>30</v>
      </c>
      <c r="F4" s="210">
        <v>49050</v>
      </c>
    </row>
    <row r="5" spans="1:9" ht="23.1" customHeight="1">
      <c r="A5" s="157" t="s">
        <v>9</v>
      </c>
      <c r="B5" s="212">
        <f>B6-B4</f>
        <v>1345500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1471500</v>
      </c>
      <c r="C6" s="215"/>
      <c r="D6" s="216" t="s">
        <v>11</v>
      </c>
      <c r="E6" s="217"/>
      <c r="F6" s="222"/>
    </row>
    <row r="7" spans="1:9" ht="17.25" customHeight="1">
      <c r="A7" s="11" t="s">
        <v>12</v>
      </c>
      <c r="B7" s="154">
        <v>21159700</v>
      </c>
      <c r="C7" s="13">
        <f>B7/B8</f>
        <v>0.36482241379310343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55" t="s">
        <v>16</v>
      </c>
      <c r="C10" s="155" t="s">
        <v>17</v>
      </c>
      <c r="D10" s="191" t="s">
        <v>18</v>
      </c>
      <c r="E10" s="155" t="s">
        <v>16</v>
      </c>
      <c r="F10" s="156" t="s">
        <v>17</v>
      </c>
    </row>
    <row r="11" spans="1:9" ht="20.100000000000001" customHeight="1">
      <c r="A11" s="189"/>
      <c r="B11" s="164" t="s">
        <v>276</v>
      </c>
      <c r="C11" s="18">
        <v>4</v>
      </c>
      <c r="D11" s="192"/>
      <c r="E11" s="158" t="s">
        <v>19</v>
      </c>
      <c r="F11" s="19">
        <v>0.03</v>
      </c>
    </row>
    <row r="12" spans="1:9" ht="18" customHeight="1">
      <c r="A12" s="189"/>
      <c r="B12" s="164" t="s">
        <v>277</v>
      </c>
      <c r="C12" s="18">
        <v>3</v>
      </c>
      <c r="D12" s="192"/>
      <c r="E12" s="158" t="s">
        <v>20</v>
      </c>
      <c r="F12" s="19">
        <v>0.32</v>
      </c>
    </row>
    <row r="13" spans="1:9" ht="17.100000000000001" customHeight="1">
      <c r="A13" s="190"/>
      <c r="B13" s="164" t="s">
        <v>278</v>
      </c>
      <c r="C13" s="20">
        <v>3</v>
      </c>
      <c r="D13" s="193"/>
      <c r="E13" s="159" t="s">
        <v>21</v>
      </c>
      <c r="F13" s="22">
        <v>0.02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55" t="s">
        <v>23</v>
      </c>
      <c r="C15" s="155" t="s">
        <v>24</v>
      </c>
      <c r="D15" s="155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58"/>
      <c r="E16" s="234"/>
      <c r="F16" s="235"/>
    </row>
    <row r="17" spans="1:6">
      <c r="A17" s="232"/>
      <c r="B17" s="27"/>
      <c r="C17" s="158"/>
      <c r="D17" s="158"/>
      <c r="E17" s="234"/>
      <c r="F17" s="235"/>
    </row>
    <row r="18" spans="1:6">
      <c r="A18" s="232"/>
      <c r="B18" s="27"/>
      <c r="C18" s="27"/>
      <c r="D18" s="158"/>
      <c r="E18" s="234"/>
      <c r="F18" s="235"/>
    </row>
    <row r="19" spans="1:6">
      <c r="A19" s="232"/>
      <c r="B19" s="27"/>
      <c r="C19" s="158"/>
      <c r="D19" s="158"/>
      <c r="E19" s="234"/>
      <c r="F19" s="235"/>
    </row>
    <row r="20" spans="1:6">
      <c r="A20" s="232"/>
      <c r="B20" s="27"/>
      <c r="C20" s="158"/>
      <c r="D20" s="158"/>
      <c r="E20" s="234"/>
      <c r="F20" s="235"/>
    </row>
    <row r="21" spans="1:6">
      <c r="A21" s="232"/>
      <c r="B21" s="27"/>
      <c r="C21" s="158"/>
      <c r="D21" s="158"/>
      <c r="E21" s="234"/>
      <c r="F21" s="235"/>
    </row>
    <row r="22" spans="1:6" ht="18" thickBot="1">
      <c r="A22" s="233"/>
      <c r="B22" s="29"/>
      <c r="C22" s="159"/>
      <c r="D22" s="159"/>
      <c r="E22" s="236"/>
      <c r="F22" s="237"/>
    </row>
    <row r="23" spans="1:6" ht="18" thickTop="1">
      <c r="A23" s="238" t="s">
        <v>28</v>
      </c>
      <c r="B23" s="31">
        <v>0.35416666666666669</v>
      </c>
      <c r="C23" s="32" t="s">
        <v>279</v>
      </c>
      <c r="D23" s="33">
        <v>10</v>
      </c>
      <c r="E23" s="236"/>
      <c r="F23" s="236"/>
    </row>
    <row r="24" spans="1:6">
      <c r="A24" s="232"/>
      <c r="B24" s="27">
        <v>0.29166666666666669</v>
      </c>
      <c r="C24" s="27" t="s">
        <v>280</v>
      </c>
      <c r="D24" s="158">
        <v>4</v>
      </c>
      <c r="E24" s="240"/>
      <c r="F24" s="241"/>
    </row>
    <row r="25" spans="1:6">
      <c r="A25" s="232"/>
      <c r="B25" s="27">
        <v>0.29166666666666669</v>
      </c>
      <c r="C25" s="164" t="s">
        <v>281</v>
      </c>
      <c r="D25" s="158">
        <v>6</v>
      </c>
      <c r="E25" s="240"/>
      <c r="F25" s="241"/>
    </row>
    <row r="26" spans="1:6">
      <c r="A26" s="232"/>
      <c r="B26" s="27"/>
      <c r="C26" s="158"/>
      <c r="D26" s="158"/>
      <c r="E26" s="242"/>
      <c r="F26" s="243"/>
    </row>
    <row r="27" spans="1:6">
      <c r="A27" s="232"/>
      <c r="B27" s="27"/>
      <c r="C27" s="27"/>
      <c r="D27" s="158"/>
      <c r="E27" s="234"/>
      <c r="F27" s="235"/>
    </row>
    <row r="28" spans="1:6">
      <c r="A28" s="232"/>
      <c r="B28" s="27"/>
      <c r="C28" s="158"/>
      <c r="D28" s="158"/>
      <c r="E28" s="242"/>
      <c r="F28" s="243"/>
    </row>
    <row r="29" spans="1:6">
      <c r="A29" s="232"/>
      <c r="B29" s="27"/>
      <c r="C29" s="27"/>
      <c r="D29" s="158"/>
      <c r="E29" s="234"/>
      <c r="F29" s="235"/>
    </row>
    <row r="30" spans="1:6">
      <c r="A30" s="232"/>
      <c r="B30" s="27"/>
      <c r="C30" s="158"/>
      <c r="D30" s="158"/>
      <c r="E30" s="234"/>
      <c r="F30" s="235"/>
    </row>
    <row r="31" spans="1:6">
      <c r="A31" s="232"/>
      <c r="B31" s="27"/>
      <c r="C31" s="158"/>
      <c r="D31" s="158"/>
      <c r="E31" s="234"/>
      <c r="F31" s="235"/>
    </row>
    <row r="32" spans="1:6">
      <c r="A32" s="232"/>
      <c r="B32" s="27"/>
      <c r="C32" s="158"/>
      <c r="D32" s="158"/>
      <c r="E32" s="234"/>
      <c r="F32" s="235"/>
    </row>
    <row r="33" spans="1:6">
      <c r="A33" s="232"/>
      <c r="B33" s="27"/>
      <c r="C33" s="158"/>
      <c r="D33" s="158"/>
      <c r="E33" s="234"/>
      <c r="F33" s="235"/>
    </row>
    <row r="34" spans="1:6">
      <c r="A34" s="232"/>
      <c r="B34" s="27"/>
      <c r="C34" s="158"/>
      <c r="D34" s="158"/>
      <c r="E34" s="234"/>
      <c r="F34" s="235"/>
    </row>
    <row r="35" spans="1:6">
      <c r="A35" s="239"/>
      <c r="B35" s="34"/>
      <c r="C35" s="160"/>
      <c r="D35" s="160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62" t="s">
        <v>204</v>
      </c>
    </row>
    <row r="39" spans="1:6">
      <c r="A39" s="250" t="s">
        <v>33</v>
      </c>
      <c r="B39" s="250"/>
      <c r="C39" s="251"/>
      <c r="D39" s="251"/>
      <c r="E39" s="41" t="s">
        <v>33</v>
      </c>
      <c r="F39" s="162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62" t="s">
        <v>55</v>
      </c>
    </row>
    <row r="41" spans="1:6">
      <c r="A41" s="250"/>
      <c r="B41" s="250"/>
      <c r="C41" s="251"/>
      <c r="D41" s="251"/>
      <c r="E41" s="41" t="s">
        <v>37</v>
      </c>
      <c r="F41" s="162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282</v>
      </c>
      <c r="F44" s="297"/>
    </row>
    <row r="45" spans="1:6" ht="17.25" customHeight="1">
      <c r="A45" s="232"/>
      <c r="B45" s="274"/>
      <c r="C45" s="274"/>
      <c r="D45" s="266"/>
      <c r="E45" s="296" t="s">
        <v>283</v>
      </c>
      <c r="F45" s="297"/>
    </row>
    <row r="46" spans="1:6" ht="18" customHeight="1">
      <c r="A46" s="232"/>
      <c r="B46" s="274"/>
      <c r="C46" s="274"/>
      <c r="D46" s="266"/>
      <c r="E46" s="296" t="s">
        <v>284</v>
      </c>
      <c r="F46" s="297"/>
    </row>
    <row r="47" spans="1:6" ht="18" customHeight="1">
      <c r="A47" s="232"/>
      <c r="B47" s="42"/>
      <c r="C47" s="42"/>
      <c r="D47" s="266"/>
      <c r="E47" s="58" t="s">
        <v>285</v>
      </c>
      <c r="F47" s="57"/>
    </row>
    <row r="48" spans="1:6">
      <c r="A48" s="232"/>
      <c r="B48" s="277"/>
      <c r="C48" s="278"/>
      <c r="D48" s="266"/>
      <c r="E48" s="296" t="s">
        <v>286</v>
      </c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I177"/>
  <sheetViews>
    <sheetView workbookViewId="0">
      <selection activeCell="F41" sqref="F41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248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52" t="s">
        <v>5</v>
      </c>
      <c r="E3" s="153" t="s">
        <v>6</v>
      </c>
      <c r="F3" s="161" t="s">
        <v>7</v>
      </c>
    </row>
    <row r="4" spans="1:9" ht="21.75" customHeight="1">
      <c r="A4" s="157" t="s">
        <v>8</v>
      </c>
      <c r="B4" s="204">
        <v>450000</v>
      </c>
      <c r="C4" s="205"/>
      <c r="D4" s="206">
        <v>11</v>
      </c>
      <c r="E4" s="208">
        <v>29</v>
      </c>
      <c r="F4" s="210">
        <v>29586</v>
      </c>
    </row>
    <row r="5" spans="1:9" ht="23.1" customHeight="1">
      <c r="A5" s="157" t="s">
        <v>9</v>
      </c>
      <c r="B5" s="212">
        <f>B6-B4</f>
        <v>408000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858000</v>
      </c>
      <c r="C6" s="215"/>
      <c r="D6" s="216" t="s">
        <v>11</v>
      </c>
      <c r="E6" s="217"/>
      <c r="F6" s="222"/>
    </row>
    <row r="7" spans="1:9" ht="17.25" customHeight="1">
      <c r="A7" s="11" t="s">
        <v>12</v>
      </c>
      <c r="B7" s="154">
        <v>22017700</v>
      </c>
      <c r="C7" s="13">
        <f>B7/B8</f>
        <v>0.37961551724137932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55" t="s">
        <v>16</v>
      </c>
      <c r="C10" s="155" t="s">
        <v>17</v>
      </c>
      <c r="D10" s="191" t="s">
        <v>18</v>
      </c>
      <c r="E10" s="155" t="s">
        <v>16</v>
      </c>
      <c r="F10" s="156" t="s">
        <v>17</v>
      </c>
    </row>
    <row r="11" spans="1:9" ht="20.100000000000001" customHeight="1">
      <c r="A11" s="189"/>
      <c r="B11" s="164" t="s">
        <v>278</v>
      </c>
      <c r="C11" s="18">
        <v>5</v>
      </c>
      <c r="D11" s="192"/>
      <c r="E11" s="158" t="s">
        <v>19</v>
      </c>
      <c r="F11" s="19">
        <v>0.08</v>
      </c>
    </row>
    <row r="12" spans="1:9" ht="18" customHeight="1">
      <c r="A12" s="189"/>
      <c r="B12" s="164" t="s">
        <v>276</v>
      </c>
      <c r="C12" s="18">
        <v>4</v>
      </c>
      <c r="D12" s="192"/>
      <c r="E12" s="158" t="s">
        <v>20</v>
      </c>
      <c r="F12" s="19">
        <v>0.08</v>
      </c>
    </row>
    <row r="13" spans="1:9" ht="17.100000000000001" customHeight="1">
      <c r="A13" s="190"/>
      <c r="B13" s="164" t="s">
        <v>287</v>
      </c>
      <c r="C13" s="20">
        <v>4</v>
      </c>
      <c r="D13" s="193"/>
      <c r="E13" s="159" t="s">
        <v>21</v>
      </c>
      <c r="F13" s="22">
        <v>0.04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55" t="s">
        <v>23</v>
      </c>
      <c r="C15" s="155" t="s">
        <v>24</v>
      </c>
      <c r="D15" s="155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58"/>
      <c r="E16" s="234"/>
      <c r="F16" s="235"/>
    </row>
    <row r="17" spans="1:6">
      <c r="A17" s="232"/>
      <c r="B17" s="27"/>
      <c r="C17" s="158"/>
      <c r="D17" s="158"/>
      <c r="E17" s="234"/>
      <c r="F17" s="235"/>
    </row>
    <row r="18" spans="1:6">
      <c r="A18" s="232"/>
      <c r="B18" s="27"/>
      <c r="C18" s="27"/>
      <c r="D18" s="158"/>
      <c r="E18" s="234"/>
      <c r="F18" s="235"/>
    </row>
    <row r="19" spans="1:6">
      <c r="A19" s="232"/>
      <c r="B19" s="27"/>
      <c r="C19" s="158"/>
      <c r="D19" s="158"/>
      <c r="E19" s="234"/>
      <c r="F19" s="235"/>
    </row>
    <row r="20" spans="1:6">
      <c r="A20" s="232"/>
      <c r="B20" s="27"/>
      <c r="C20" s="158"/>
      <c r="D20" s="158"/>
      <c r="E20" s="234"/>
      <c r="F20" s="235"/>
    </row>
    <row r="21" spans="1:6">
      <c r="A21" s="232"/>
      <c r="B21" s="27"/>
      <c r="C21" s="158"/>
      <c r="D21" s="158"/>
      <c r="E21" s="234"/>
      <c r="F21" s="235"/>
    </row>
    <row r="22" spans="1:6" ht="18" thickBot="1">
      <c r="A22" s="233"/>
      <c r="B22" s="29"/>
      <c r="C22" s="159"/>
      <c r="D22" s="159"/>
      <c r="E22" s="236"/>
      <c r="F22" s="237"/>
    </row>
    <row r="23" spans="1:6" ht="18" thickTop="1">
      <c r="A23" s="238" t="s">
        <v>28</v>
      </c>
      <c r="B23" s="31">
        <v>0.27083333333333331</v>
      </c>
      <c r="C23" s="32" t="s">
        <v>288</v>
      </c>
      <c r="D23" s="33">
        <v>2</v>
      </c>
      <c r="E23" s="236"/>
      <c r="F23" s="236"/>
    </row>
    <row r="24" spans="1:6">
      <c r="A24" s="232"/>
      <c r="B24" s="27"/>
      <c r="C24" s="27"/>
      <c r="D24" s="158"/>
      <c r="E24" s="240"/>
      <c r="F24" s="241"/>
    </row>
    <row r="25" spans="1:6">
      <c r="A25" s="232"/>
      <c r="B25" s="27"/>
      <c r="C25" s="158"/>
      <c r="D25" s="158"/>
      <c r="E25" s="240"/>
      <c r="F25" s="241"/>
    </row>
    <row r="26" spans="1:6">
      <c r="A26" s="232"/>
      <c r="B26" s="27"/>
      <c r="C26" s="158"/>
      <c r="D26" s="158"/>
      <c r="E26" s="242"/>
      <c r="F26" s="243"/>
    </row>
    <row r="27" spans="1:6">
      <c r="A27" s="232"/>
      <c r="B27" s="27"/>
      <c r="C27" s="27"/>
      <c r="D27" s="158"/>
      <c r="E27" s="234"/>
      <c r="F27" s="235"/>
    </row>
    <row r="28" spans="1:6">
      <c r="A28" s="232"/>
      <c r="B28" s="27"/>
      <c r="C28" s="158"/>
      <c r="D28" s="158"/>
      <c r="E28" s="242"/>
      <c r="F28" s="243"/>
    </row>
    <row r="29" spans="1:6">
      <c r="A29" s="232"/>
      <c r="B29" s="27"/>
      <c r="C29" s="27"/>
      <c r="D29" s="158"/>
      <c r="E29" s="234"/>
      <c r="F29" s="235"/>
    </row>
    <row r="30" spans="1:6">
      <c r="A30" s="232"/>
      <c r="B30" s="27"/>
      <c r="C30" s="158"/>
      <c r="D30" s="158"/>
      <c r="E30" s="234"/>
      <c r="F30" s="235"/>
    </row>
    <row r="31" spans="1:6">
      <c r="A31" s="232"/>
      <c r="B31" s="27"/>
      <c r="C31" s="158"/>
      <c r="D31" s="158"/>
      <c r="E31" s="234"/>
      <c r="F31" s="235"/>
    </row>
    <row r="32" spans="1:6">
      <c r="A32" s="232"/>
      <c r="B32" s="27"/>
      <c r="C32" s="158"/>
      <c r="D32" s="158"/>
      <c r="E32" s="234"/>
      <c r="F32" s="235"/>
    </row>
    <row r="33" spans="1:6">
      <c r="A33" s="232"/>
      <c r="B33" s="27"/>
      <c r="C33" s="158"/>
      <c r="D33" s="158"/>
      <c r="E33" s="234"/>
      <c r="F33" s="235"/>
    </row>
    <row r="34" spans="1:6">
      <c r="A34" s="232"/>
      <c r="B34" s="27"/>
      <c r="C34" s="158"/>
      <c r="D34" s="158"/>
      <c r="E34" s="234"/>
      <c r="F34" s="235"/>
    </row>
    <row r="35" spans="1:6">
      <c r="A35" s="239"/>
      <c r="B35" s="34"/>
      <c r="C35" s="160"/>
      <c r="D35" s="160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62"/>
    </row>
    <row r="39" spans="1:6">
      <c r="A39" s="250" t="s">
        <v>33</v>
      </c>
      <c r="B39" s="250"/>
      <c r="C39" s="251"/>
      <c r="D39" s="251"/>
      <c r="E39" s="41" t="s">
        <v>33</v>
      </c>
      <c r="F39" s="163" t="s">
        <v>293</v>
      </c>
    </row>
    <row r="40" spans="1:6">
      <c r="A40" s="250" t="s">
        <v>35</v>
      </c>
      <c r="B40" s="250"/>
      <c r="C40" s="251"/>
      <c r="D40" s="251"/>
      <c r="E40" s="41" t="s">
        <v>36</v>
      </c>
      <c r="F40" s="163" t="s">
        <v>294</v>
      </c>
    </row>
    <row r="41" spans="1:6">
      <c r="A41" s="250"/>
      <c r="B41" s="250"/>
      <c r="C41" s="251"/>
      <c r="D41" s="251"/>
      <c r="E41" s="41" t="s">
        <v>37</v>
      </c>
      <c r="F41" s="162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289</v>
      </c>
      <c r="F44" s="297"/>
    </row>
    <row r="45" spans="1:6" ht="17.25" customHeight="1">
      <c r="A45" s="232"/>
      <c r="B45" s="274"/>
      <c r="C45" s="274"/>
      <c r="D45" s="266"/>
      <c r="E45" s="296" t="s">
        <v>290</v>
      </c>
      <c r="F45" s="297"/>
    </row>
    <row r="46" spans="1:6" ht="18" customHeight="1">
      <c r="A46" s="232"/>
      <c r="B46" s="274"/>
      <c r="C46" s="274"/>
      <c r="D46" s="266"/>
      <c r="E46" s="296" t="s">
        <v>291</v>
      </c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 t="s">
        <v>292</v>
      </c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7"/>
  <sheetViews>
    <sheetView topLeftCell="A37" workbookViewId="0">
      <selection activeCell="E50" sqref="E50:F50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295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65" t="s">
        <v>5</v>
      </c>
      <c r="E3" s="166" t="s">
        <v>6</v>
      </c>
      <c r="F3" s="174" t="s">
        <v>7</v>
      </c>
    </row>
    <row r="4" spans="1:9" ht="21.75" customHeight="1">
      <c r="A4" s="170" t="s">
        <v>8</v>
      </c>
      <c r="B4" s="204">
        <v>262000</v>
      </c>
      <c r="C4" s="205"/>
      <c r="D4" s="206">
        <v>7</v>
      </c>
      <c r="E4" s="208">
        <v>16</v>
      </c>
      <c r="F4" s="210">
        <v>34593</v>
      </c>
    </row>
    <row r="5" spans="1:9" ht="23.1" customHeight="1">
      <c r="A5" s="170" t="s">
        <v>9</v>
      </c>
      <c r="B5" s="212">
        <f>B6-B4</f>
        <v>272600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534600</v>
      </c>
      <c r="C6" s="215"/>
      <c r="D6" s="216" t="s">
        <v>11</v>
      </c>
      <c r="E6" s="217"/>
      <c r="F6" s="222">
        <f>E4-(SUM(D16:D35))</f>
        <v>16</v>
      </c>
    </row>
    <row r="7" spans="1:9" ht="17.25" customHeight="1">
      <c r="A7" s="11" t="s">
        <v>12</v>
      </c>
      <c r="B7" s="167">
        <v>22552300</v>
      </c>
      <c r="C7" s="13">
        <f>B7/B8</f>
        <v>0.38883275862068967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68" t="s">
        <v>16</v>
      </c>
      <c r="C10" s="168" t="s">
        <v>17</v>
      </c>
      <c r="D10" s="191" t="s">
        <v>18</v>
      </c>
      <c r="E10" s="168" t="s">
        <v>16</v>
      </c>
      <c r="F10" s="169" t="s">
        <v>17</v>
      </c>
    </row>
    <row r="11" spans="1:9" ht="20.100000000000001" customHeight="1">
      <c r="A11" s="189"/>
      <c r="B11" s="171" t="s">
        <v>296</v>
      </c>
      <c r="C11" s="18">
        <v>4</v>
      </c>
      <c r="D11" s="192"/>
      <c r="E11" s="171" t="s">
        <v>19</v>
      </c>
      <c r="F11" s="19">
        <v>0.06</v>
      </c>
    </row>
    <row r="12" spans="1:9" ht="18" customHeight="1">
      <c r="A12" s="189"/>
      <c r="B12" s="171" t="s">
        <v>45</v>
      </c>
      <c r="C12" s="18">
        <v>4</v>
      </c>
      <c r="D12" s="192"/>
      <c r="E12" s="171" t="s">
        <v>20</v>
      </c>
      <c r="F12" s="19">
        <v>0.13</v>
      </c>
    </row>
    <row r="13" spans="1:9" ht="17.100000000000001" customHeight="1">
      <c r="A13" s="190"/>
      <c r="B13" s="171" t="s">
        <v>90</v>
      </c>
      <c r="C13" s="20">
        <v>3</v>
      </c>
      <c r="D13" s="193"/>
      <c r="E13" s="172" t="s">
        <v>21</v>
      </c>
      <c r="F13" s="22">
        <v>0.02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68" t="s">
        <v>23</v>
      </c>
      <c r="C15" s="168" t="s">
        <v>24</v>
      </c>
      <c r="D15" s="168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71"/>
      <c r="E16" s="234"/>
      <c r="F16" s="235"/>
    </row>
    <row r="17" spans="1:6">
      <c r="A17" s="232"/>
      <c r="B17" s="27"/>
      <c r="C17" s="171"/>
      <c r="D17" s="171"/>
      <c r="E17" s="234"/>
      <c r="F17" s="235"/>
    </row>
    <row r="18" spans="1:6">
      <c r="A18" s="232"/>
      <c r="B18" s="27"/>
      <c r="C18" s="27"/>
      <c r="D18" s="171"/>
      <c r="E18" s="234"/>
      <c r="F18" s="235"/>
    </row>
    <row r="19" spans="1:6">
      <c r="A19" s="232"/>
      <c r="B19" s="27"/>
      <c r="C19" s="171"/>
      <c r="D19" s="171"/>
      <c r="E19" s="234"/>
      <c r="F19" s="235"/>
    </row>
    <row r="20" spans="1:6">
      <c r="A20" s="232"/>
      <c r="B20" s="27"/>
      <c r="C20" s="171"/>
      <c r="D20" s="171"/>
      <c r="E20" s="234"/>
      <c r="F20" s="235"/>
    </row>
    <row r="21" spans="1:6">
      <c r="A21" s="232"/>
      <c r="B21" s="27"/>
      <c r="C21" s="171"/>
      <c r="D21" s="171"/>
      <c r="E21" s="234"/>
      <c r="F21" s="235"/>
    </row>
    <row r="22" spans="1:6" ht="18" thickBot="1">
      <c r="A22" s="233"/>
      <c r="B22" s="29"/>
      <c r="C22" s="172"/>
      <c r="D22" s="172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171"/>
      <c r="E24" s="240"/>
      <c r="F24" s="241"/>
    </row>
    <row r="25" spans="1:6">
      <c r="A25" s="232"/>
      <c r="B25" s="27"/>
      <c r="C25" s="171"/>
      <c r="D25" s="171"/>
      <c r="E25" s="240"/>
      <c r="F25" s="241"/>
    </row>
    <row r="26" spans="1:6">
      <c r="A26" s="232"/>
      <c r="B26" s="27"/>
      <c r="C26" s="171"/>
      <c r="D26" s="171"/>
      <c r="E26" s="242"/>
      <c r="F26" s="243"/>
    </row>
    <row r="27" spans="1:6">
      <c r="A27" s="232"/>
      <c r="B27" s="27"/>
      <c r="C27" s="27"/>
      <c r="D27" s="171"/>
      <c r="E27" s="234"/>
      <c r="F27" s="235"/>
    </row>
    <row r="28" spans="1:6">
      <c r="A28" s="232"/>
      <c r="B28" s="27"/>
      <c r="C28" s="171"/>
      <c r="D28" s="171"/>
      <c r="E28" s="242"/>
      <c r="F28" s="243"/>
    </row>
    <row r="29" spans="1:6">
      <c r="A29" s="232"/>
      <c r="B29" s="27"/>
      <c r="C29" s="27"/>
      <c r="D29" s="171"/>
      <c r="E29" s="234"/>
      <c r="F29" s="235"/>
    </row>
    <row r="30" spans="1:6">
      <c r="A30" s="232"/>
      <c r="B30" s="27"/>
      <c r="C30" s="171"/>
      <c r="D30" s="171"/>
      <c r="E30" s="234"/>
      <c r="F30" s="235"/>
    </row>
    <row r="31" spans="1:6">
      <c r="A31" s="232"/>
      <c r="B31" s="27"/>
      <c r="C31" s="171"/>
      <c r="D31" s="171"/>
      <c r="E31" s="234"/>
      <c r="F31" s="235"/>
    </row>
    <row r="32" spans="1:6">
      <c r="A32" s="232"/>
      <c r="B32" s="27"/>
      <c r="C32" s="171"/>
      <c r="D32" s="171"/>
      <c r="E32" s="234"/>
      <c r="F32" s="235"/>
    </row>
    <row r="33" spans="1:6">
      <c r="A33" s="232"/>
      <c r="B33" s="27"/>
      <c r="C33" s="171"/>
      <c r="D33" s="171"/>
      <c r="E33" s="234"/>
      <c r="F33" s="235"/>
    </row>
    <row r="34" spans="1:6">
      <c r="A34" s="232"/>
      <c r="B34" s="27"/>
      <c r="C34" s="171"/>
      <c r="D34" s="171"/>
      <c r="E34" s="234"/>
      <c r="F34" s="235"/>
    </row>
    <row r="35" spans="1:6">
      <c r="A35" s="239"/>
      <c r="B35" s="34"/>
      <c r="C35" s="173"/>
      <c r="D35" s="173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75" t="s">
        <v>3</v>
      </c>
    </row>
    <row r="39" spans="1:6">
      <c r="A39" s="250" t="s">
        <v>33</v>
      </c>
      <c r="B39" s="250"/>
      <c r="C39" s="251"/>
      <c r="D39" s="251"/>
      <c r="E39" s="41" t="s">
        <v>33</v>
      </c>
      <c r="F39" s="175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75" t="s">
        <v>53</v>
      </c>
    </row>
    <row r="41" spans="1:6">
      <c r="A41" s="250"/>
      <c r="B41" s="250"/>
      <c r="C41" s="251"/>
      <c r="D41" s="251"/>
      <c r="E41" s="41" t="s">
        <v>37</v>
      </c>
      <c r="F41" s="175" t="s">
        <v>55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297</v>
      </c>
      <c r="F44" s="297"/>
    </row>
    <row r="45" spans="1:6" ht="17.25" customHeight="1">
      <c r="A45" s="232"/>
      <c r="B45" s="274"/>
      <c r="C45" s="274"/>
      <c r="D45" s="266"/>
      <c r="E45" s="296" t="s">
        <v>298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299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 t="s">
        <v>300</v>
      </c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7"/>
  <sheetViews>
    <sheetView topLeftCell="A37" workbookViewId="0">
      <selection activeCell="F47" sqref="F47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301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65" t="s">
        <v>5</v>
      </c>
      <c r="E3" s="166" t="s">
        <v>6</v>
      </c>
      <c r="F3" s="174" t="s">
        <v>7</v>
      </c>
    </row>
    <row r="4" spans="1:9" ht="21.75" customHeight="1">
      <c r="A4" s="170" t="s">
        <v>8</v>
      </c>
      <c r="B4" s="204">
        <v>12500</v>
      </c>
      <c r="C4" s="205"/>
      <c r="D4" s="206">
        <v>8</v>
      </c>
      <c r="E4" s="208">
        <v>20</v>
      </c>
      <c r="F4" s="210">
        <v>28700</v>
      </c>
    </row>
    <row r="5" spans="1:9" ht="23.1" customHeight="1">
      <c r="A5" s="170" t="s">
        <v>9</v>
      </c>
      <c r="B5" s="212">
        <f>B6-B4</f>
        <v>561500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574000</v>
      </c>
      <c r="C6" s="215"/>
      <c r="D6" s="216" t="s">
        <v>11</v>
      </c>
      <c r="E6" s="217"/>
      <c r="F6" s="222">
        <f>E4-(SUM(D16:D35))</f>
        <v>15</v>
      </c>
    </row>
    <row r="7" spans="1:9" ht="17.25" customHeight="1">
      <c r="A7" s="11" t="s">
        <v>12</v>
      </c>
      <c r="B7" s="167">
        <v>23126300</v>
      </c>
      <c r="C7" s="13">
        <f>B7/B8</f>
        <v>0.39872931034482756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68" t="s">
        <v>16</v>
      </c>
      <c r="C10" s="168" t="s">
        <v>17</v>
      </c>
      <c r="D10" s="191" t="s">
        <v>18</v>
      </c>
      <c r="E10" s="168" t="s">
        <v>16</v>
      </c>
      <c r="F10" s="169" t="s">
        <v>17</v>
      </c>
    </row>
    <row r="11" spans="1:9" ht="20.100000000000001" customHeight="1">
      <c r="A11" s="189"/>
      <c r="B11" s="171" t="s">
        <v>91</v>
      </c>
      <c r="C11" s="18">
        <v>4</v>
      </c>
      <c r="D11" s="192"/>
      <c r="E11" s="171" t="s">
        <v>19</v>
      </c>
      <c r="F11" s="19">
        <v>0.05</v>
      </c>
    </row>
    <row r="12" spans="1:9" ht="18" customHeight="1">
      <c r="A12" s="189"/>
      <c r="B12" s="171" t="s">
        <v>303</v>
      </c>
      <c r="C12" s="18">
        <v>3</v>
      </c>
      <c r="D12" s="192"/>
      <c r="E12" s="171" t="s">
        <v>20</v>
      </c>
      <c r="F12" s="19">
        <v>0.04</v>
      </c>
    </row>
    <row r="13" spans="1:9" ht="17.100000000000001" customHeight="1">
      <c r="A13" s="190"/>
      <c r="B13" s="171" t="s">
        <v>89</v>
      </c>
      <c r="C13" s="20">
        <v>3</v>
      </c>
      <c r="D13" s="193"/>
      <c r="E13" s="172" t="s">
        <v>21</v>
      </c>
      <c r="F13" s="22">
        <v>0.06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68" t="s">
        <v>23</v>
      </c>
      <c r="C15" s="168" t="s">
        <v>24</v>
      </c>
      <c r="D15" s="168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71"/>
      <c r="E16" s="234"/>
      <c r="F16" s="235"/>
    </row>
    <row r="17" spans="1:6">
      <c r="A17" s="232"/>
      <c r="B17" s="27"/>
      <c r="C17" s="171"/>
      <c r="D17" s="171"/>
      <c r="E17" s="234"/>
      <c r="F17" s="235"/>
    </row>
    <row r="18" spans="1:6">
      <c r="A18" s="232"/>
      <c r="B18" s="27"/>
      <c r="C18" s="27"/>
      <c r="D18" s="171"/>
      <c r="E18" s="234"/>
      <c r="F18" s="235"/>
    </row>
    <row r="19" spans="1:6">
      <c r="A19" s="232"/>
      <c r="B19" s="27"/>
      <c r="C19" s="171"/>
      <c r="D19" s="171"/>
      <c r="E19" s="234"/>
      <c r="F19" s="235"/>
    </row>
    <row r="20" spans="1:6">
      <c r="A20" s="232"/>
      <c r="B20" s="27"/>
      <c r="C20" s="171"/>
      <c r="D20" s="171"/>
      <c r="E20" s="234"/>
      <c r="F20" s="235"/>
    </row>
    <row r="21" spans="1:6">
      <c r="A21" s="232"/>
      <c r="B21" s="27"/>
      <c r="C21" s="171"/>
      <c r="D21" s="171"/>
      <c r="E21" s="234"/>
      <c r="F21" s="235"/>
    </row>
    <row r="22" spans="1:6" ht="18" thickBot="1">
      <c r="A22" s="233"/>
      <c r="B22" s="29"/>
      <c r="C22" s="172"/>
      <c r="D22" s="172"/>
      <c r="E22" s="236"/>
      <c r="F22" s="237"/>
    </row>
    <row r="23" spans="1:6" ht="18" thickTop="1">
      <c r="A23" s="238" t="s">
        <v>28</v>
      </c>
      <c r="B23" s="31">
        <v>0.29166666666666669</v>
      </c>
      <c r="C23" s="32" t="s">
        <v>302</v>
      </c>
      <c r="D23" s="33">
        <v>5</v>
      </c>
      <c r="E23" s="236"/>
      <c r="F23" s="236"/>
    </row>
    <row r="24" spans="1:6">
      <c r="A24" s="232"/>
      <c r="B24" s="27"/>
      <c r="C24" s="27"/>
      <c r="D24" s="171"/>
      <c r="E24" s="240"/>
      <c r="F24" s="241"/>
    </row>
    <row r="25" spans="1:6">
      <c r="A25" s="232"/>
      <c r="B25" s="27"/>
      <c r="C25" s="171"/>
      <c r="D25" s="171"/>
      <c r="E25" s="240"/>
      <c r="F25" s="241"/>
    </row>
    <row r="26" spans="1:6">
      <c r="A26" s="232"/>
      <c r="B26" s="27"/>
      <c r="C26" s="171"/>
      <c r="D26" s="171"/>
      <c r="E26" s="242"/>
      <c r="F26" s="243"/>
    </row>
    <row r="27" spans="1:6">
      <c r="A27" s="232"/>
      <c r="B27" s="27"/>
      <c r="C27" s="27"/>
      <c r="D27" s="171"/>
      <c r="E27" s="234"/>
      <c r="F27" s="235"/>
    </row>
    <row r="28" spans="1:6">
      <c r="A28" s="232"/>
      <c r="B28" s="27"/>
      <c r="C28" s="171"/>
      <c r="D28" s="171"/>
      <c r="E28" s="242"/>
      <c r="F28" s="243"/>
    </row>
    <row r="29" spans="1:6">
      <c r="A29" s="232"/>
      <c r="B29" s="27"/>
      <c r="C29" s="27"/>
      <c r="D29" s="171"/>
      <c r="E29" s="234"/>
      <c r="F29" s="235"/>
    </row>
    <row r="30" spans="1:6">
      <c r="A30" s="232"/>
      <c r="B30" s="27"/>
      <c r="C30" s="171"/>
      <c r="D30" s="171"/>
      <c r="E30" s="234"/>
      <c r="F30" s="235"/>
    </row>
    <row r="31" spans="1:6">
      <c r="A31" s="232"/>
      <c r="B31" s="27"/>
      <c r="C31" s="171"/>
      <c r="D31" s="171"/>
      <c r="E31" s="234"/>
      <c r="F31" s="235"/>
    </row>
    <row r="32" spans="1:6">
      <c r="A32" s="232"/>
      <c r="B32" s="27"/>
      <c r="C32" s="171"/>
      <c r="D32" s="171"/>
      <c r="E32" s="234"/>
      <c r="F32" s="235"/>
    </row>
    <row r="33" spans="1:6">
      <c r="A33" s="232"/>
      <c r="B33" s="27"/>
      <c r="C33" s="171"/>
      <c r="D33" s="171"/>
      <c r="E33" s="234"/>
      <c r="F33" s="235"/>
    </row>
    <row r="34" spans="1:6">
      <c r="A34" s="232"/>
      <c r="B34" s="27"/>
      <c r="C34" s="171"/>
      <c r="D34" s="171"/>
      <c r="E34" s="234"/>
      <c r="F34" s="235"/>
    </row>
    <row r="35" spans="1:6">
      <c r="A35" s="239"/>
      <c r="B35" s="34"/>
      <c r="C35" s="173"/>
      <c r="D35" s="173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75"/>
    </row>
    <row r="39" spans="1:6">
      <c r="A39" s="250" t="s">
        <v>33</v>
      </c>
      <c r="B39" s="250"/>
      <c r="C39" s="251"/>
      <c r="D39" s="251"/>
      <c r="E39" s="41" t="s">
        <v>33</v>
      </c>
      <c r="F39" s="175" t="s">
        <v>181</v>
      </c>
    </row>
    <row r="40" spans="1:6">
      <c r="A40" s="250" t="s">
        <v>35</v>
      </c>
      <c r="B40" s="250"/>
      <c r="C40" s="251"/>
      <c r="D40" s="251"/>
      <c r="E40" s="41" t="s">
        <v>36</v>
      </c>
      <c r="F40" s="175" t="s">
        <v>294</v>
      </c>
    </row>
    <row r="41" spans="1:6">
      <c r="A41" s="250"/>
      <c r="B41" s="250"/>
      <c r="C41" s="251"/>
      <c r="D41" s="251"/>
      <c r="E41" s="41" t="s">
        <v>37</v>
      </c>
      <c r="F41" s="175" t="s">
        <v>304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305</v>
      </c>
      <c r="F44" s="297"/>
    </row>
    <row r="45" spans="1:6" ht="17.25" customHeight="1">
      <c r="A45" s="232"/>
      <c r="B45" s="274"/>
      <c r="C45" s="274"/>
      <c r="D45" s="266"/>
      <c r="E45" s="296" t="s">
        <v>306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7"/>
  <sheetViews>
    <sheetView topLeftCell="A16" workbookViewId="0">
      <selection activeCell="E49" sqref="E49:F49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307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65" t="s">
        <v>5</v>
      </c>
      <c r="E3" s="166" t="s">
        <v>6</v>
      </c>
      <c r="F3" s="174" t="s">
        <v>7</v>
      </c>
    </row>
    <row r="4" spans="1:9" ht="21.75" customHeight="1">
      <c r="A4" s="170" t="s">
        <v>8</v>
      </c>
      <c r="B4" s="204">
        <v>149000</v>
      </c>
      <c r="C4" s="205"/>
      <c r="D4" s="206">
        <v>7</v>
      </c>
      <c r="E4" s="208">
        <v>23</v>
      </c>
      <c r="F4" s="210">
        <v>31586</v>
      </c>
    </row>
    <row r="5" spans="1:9" ht="23.1" customHeight="1">
      <c r="A5" s="170" t="s">
        <v>9</v>
      </c>
      <c r="B5" s="212">
        <f>B6-B4</f>
        <v>570500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719500</v>
      </c>
      <c r="C6" s="215"/>
      <c r="D6" s="216" t="s">
        <v>11</v>
      </c>
      <c r="E6" s="217"/>
      <c r="F6" s="222">
        <f>E4-(SUM(D16:D35))</f>
        <v>17</v>
      </c>
    </row>
    <row r="7" spans="1:9" ht="17.25" customHeight="1">
      <c r="A7" s="11" t="s">
        <v>12</v>
      </c>
      <c r="B7" s="167">
        <v>23845800</v>
      </c>
      <c r="C7" s="13">
        <f>B7/B8</f>
        <v>0.41113448275862069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68" t="s">
        <v>16</v>
      </c>
      <c r="C10" s="168" t="s">
        <v>17</v>
      </c>
      <c r="D10" s="191" t="s">
        <v>18</v>
      </c>
      <c r="E10" s="168" t="s">
        <v>16</v>
      </c>
      <c r="F10" s="169" t="s">
        <v>17</v>
      </c>
    </row>
    <row r="11" spans="1:9" ht="20.100000000000001" customHeight="1">
      <c r="A11" s="189"/>
      <c r="B11" s="171" t="s">
        <v>89</v>
      </c>
      <c r="C11" s="18">
        <v>4</v>
      </c>
      <c r="D11" s="192"/>
      <c r="E11" s="171" t="s">
        <v>19</v>
      </c>
      <c r="F11" s="19"/>
    </row>
    <row r="12" spans="1:9" ht="18" customHeight="1">
      <c r="A12" s="189"/>
      <c r="B12" s="171" t="s">
        <v>90</v>
      </c>
      <c r="C12" s="18">
        <v>4</v>
      </c>
      <c r="D12" s="192"/>
      <c r="E12" s="171" t="s">
        <v>20</v>
      </c>
      <c r="F12" s="19">
        <v>0.19</v>
      </c>
    </row>
    <row r="13" spans="1:9" ht="17.100000000000001" customHeight="1">
      <c r="A13" s="190"/>
      <c r="B13" s="171" t="s">
        <v>308</v>
      </c>
      <c r="C13" s="20">
        <v>3</v>
      </c>
      <c r="D13" s="193"/>
      <c r="E13" s="172" t="s">
        <v>21</v>
      </c>
      <c r="F13" s="22">
        <v>0.09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68" t="s">
        <v>23</v>
      </c>
      <c r="C15" s="168" t="s">
        <v>24</v>
      </c>
      <c r="D15" s="168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71"/>
      <c r="E16" s="234"/>
      <c r="F16" s="235"/>
    </row>
    <row r="17" spans="1:6">
      <c r="A17" s="232"/>
      <c r="B17" s="27"/>
      <c r="C17" s="171"/>
      <c r="D17" s="171"/>
      <c r="E17" s="234"/>
      <c r="F17" s="235"/>
    </row>
    <row r="18" spans="1:6">
      <c r="A18" s="232"/>
      <c r="B18" s="27"/>
      <c r="C18" s="27"/>
      <c r="D18" s="171"/>
      <c r="E18" s="234"/>
      <c r="F18" s="235"/>
    </row>
    <row r="19" spans="1:6">
      <c r="A19" s="232"/>
      <c r="B19" s="27"/>
      <c r="C19" s="171"/>
      <c r="D19" s="171"/>
      <c r="E19" s="234"/>
      <c r="F19" s="235"/>
    </row>
    <row r="20" spans="1:6">
      <c r="A20" s="232"/>
      <c r="B20" s="27"/>
      <c r="C20" s="171"/>
      <c r="D20" s="171"/>
      <c r="E20" s="234"/>
      <c r="F20" s="235"/>
    </row>
    <row r="21" spans="1:6">
      <c r="A21" s="232"/>
      <c r="B21" s="27"/>
      <c r="C21" s="171"/>
      <c r="D21" s="171"/>
      <c r="E21" s="234"/>
      <c r="F21" s="235"/>
    </row>
    <row r="22" spans="1:6" ht="18" thickBot="1">
      <c r="A22" s="233"/>
      <c r="B22" s="29"/>
      <c r="C22" s="172"/>
      <c r="D22" s="172"/>
      <c r="E22" s="236"/>
      <c r="F22" s="237"/>
    </row>
    <row r="23" spans="1:6" ht="18" thickTop="1">
      <c r="A23" s="238" t="s">
        <v>28</v>
      </c>
      <c r="B23" s="31">
        <v>0.3125</v>
      </c>
      <c r="C23" s="32" t="s">
        <v>309</v>
      </c>
      <c r="D23" s="33">
        <v>4</v>
      </c>
      <c r="E23" s="236" t="s">
        <v>311</v>
      </c>
      <c r="F23" s="236"/>
    </row>
    <row r="24" spans="1:6">
      <c r="A24" s="232"/>
      <c r="B24" s="27">
        <v>0.34027777777777773</v>
      </c>
      <c r="C24" s="27" t="s">
        <v>310</v>
      </c>
      <c r="D24" s="171">
        <v>2</v>
      </c>
      <c r="E24" s="240"/>
      <c r="F24" s="241"/>
    </row>
    <row r="25" spans="1:6">
      <c r="A25" s="232"/>
      <c r="B25" s="27"/>
      <c r="C25" s="171"/>
      <c r="D25" s="171"/>
      <c r="E25" s="240"/>
      <c r="F25" s="241"/>
    </row>
    <row r="26" spans="1:6">
      <c r="A26" s="232"/>
      <c r="B26" s="27"/>
      <c r="C26" s="171"/>
      <c r="D26" s="171"/>
      <c r="E26" s="242"/>
      <c r="F26" s="243"/>
    </row>
    <row r="27" spans="1:6">
      <c r="A27" s="232"/>
      <c r="B27" s="27"/>
      <c r="C27" s="27"/>
      <c r="D27" s="171"/>
      <c r="E27" s="234"/>
      <c r="F27" s="235"/>
    </row>
    <row r="28" spans="1:6">
      <c r="A28" s="232"/>
      <c r="B28" s="27"/>
      <c r="C28" s="171"/>
      <c r="D28" s="171"/>
      <c r="E28" s="242"/>
      <c r="F28" s="243"/>
    </row>
    <row r="29" spans="1:6">
      <c r="A29" s="232"/>
      <c r="B29" s="27"/>
      <c r="C29" s="27"/>
      <c r="D29" s="171"/>
      <c r="E29" s="234"/>
      <c r="F29" s="235"/>
    </row>
    <row r="30" spans="1:6">
      <c r="A30" s="232"/>
      <c r="B30" s="27"/>
      <c r="C30" s="171"/>
      <c r="D30" s="171"/>
      <c r="E30" s="234"/>
      <c r="F30" s="235"/>
    </row>
    <row r="31" spans="1:6">
      <c r="A31" s="232"/>
      <c r="B31" s="27"/>
      <c r="C31" s="171"/>
      <c r="D31" s="171"/>
      <c r="E31" s="234"/>
      <c r="F31" s="235"/>
    </row>
    <row r="32" spans="1:6">
      <c r="A32" s="232"/>
      <c r="B32" s="27"/>
      <c r="C32" s="171"/>
      <c r="D32" s="171"/>
      <c r="E32" s="234"/>
      <c r="F32" s="235"/>
    </row>
    <row r="33" spans="1:6">
      <c r="A33" s="232"/>
      <c r="B33" s="27"/>
      <c r="C33" s="171"/>
      <c r="D33" s="171"/>
      <c r="E33" s="234"/>
      <c r="F33" s="235"/>
    </row>
    <row r="34" spans="1:6">
      <c r="A34" s="232"/>
      <c r="B34" s="27"/>
      <c r="C34" s="171"/>
      <c r="D34" s="171"/>
      <c r="E34" s="234"/>
      <c r="F34" s="235"/>
    </row>
    <row r="35" spans="1:6">
      <c r="A35" s="239"/>
      <c r="B35" s="34"/>
      <c r="C35" s="173"/>
      <c r="D35" s="173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75" t="s">
        <v>312</v>
      </c>
    </row>
    <row r="39" spans="1:6">
      <c r="A39" s="250" t="s">
        <v>33</v>
      </c>
      <c r="B39" s="250"/>
      <c r="C39" s="251"/>
      <c r="D39" s="251"/>
      <c r="E39" s="41" t="s">
        <v>33</v>
      </c>
      <c r="F39" s="175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75"/>
    </row>
    <row r="41" spans="1:6">
      <c r="A41" s="250"/>
      <c r="B41" s="250"/>
      <c r="C41" s="251"/>
      <c r="D41" s="251"/>
      <c r="E41" s="41" t="s">
        <v>37</v>
      </c>
      <c r="F41" s="175" t="s">
        <v>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313</v>
      </c>
      <c r="F44" s="297"/>
    </row>
    <row r="45" spans="1:6" ht="17.25" customHeight="1">
      <c r="A45" s="232"/>
      <c r="B45" s="274"/>
      <c r="C45" s="274"/>
      <c r="D45" s="266"/>
      <c r="E45" s="296" t="s">
        <v>314</v>
      </c>
      <c r="F45" s="297"/>
    </row>
    <row r="46" spans="1:6" ht="18" customHeight="1">
      <c r="A46" s="232"/>
      <c r="B46" s="274"/>
      <c r="C46" s="274"/>
      <c r="D46" s="266"/>
      <c r="E46" s="296" t="s">
        <v>315</v>
      </c>
      <c r="F46" s="297"/>
    </row>
    <row r="47" spans="1:6" ht="18" customHeight="1">
      <c r="A47" s="232"/>
      <c r="B47" s="42"/>
      <c r="C47" s="42"/>
      <c r="D47" s="266"/>
      <c r="E47" s="58" t="s">
        <v>316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 t="s">
        <v>317</v>
      </c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177"/>
  <sheetViews>
    <sheetView workbookViewId="0">
      <selection activeCell="E46" sqref="E46:F46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59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6" t="s">
        <v>5</v>
      </c>
      <c r="E3" s="7" t="s">
        <v>6</v>
      </c>
      <c r="F3" s="37" t="s">
        <v>7</v>
      </c>
    </row>
    <row r="4" spans="1:9" ht="21.75" customHeight="1">
      <c r="A4" s="26" t="s">
        <v>8</v>
      </c>
      <c r="B4" s="204">
        <v>22000</v>
      </c>
      <c r="C4" s="205"/>
      <c r="D4" s="206">
        <v>9</v>
      </c>
      <c r="E4" s="208">
        <v>31</v>
      </c>
      <c r="F4" s="210">
        <f>B6/E4</f>
        <v>34258.06451612903</v>
      </c>
    </row>
    <row r="5" spans="1:9" ht="23.1" customHeight="1">
      <c r="A5" s="26" t="s">
        <v>9</v>
      </c>
      <c r="B5" s="212">
        <f>B6-B4</f>
        <v>1040000</v>
      </c>
      <c r="C5" s="213"/>
      <c r="D5" s="207"/>
      <c r="E5" s="209"/>
      <c r="F5" s="211"/>
    </row>
    <row r="6" spans="1:9">
      <c r="A6" s="10" t="s">
        <v>10</v>
      </c>
      <c r="B6" s="214">
        <v>1062000</v>
      </c>
      <c r="C6" s="215"/>
      <c r="D6" s="216" t="s">
        <v>11</v>
      </c>
      <c r="E6" s="217"/>
      <c r="F6" s="222">
        <f>E4-(SUM(D16:D35))</f>
        <v>31</v>
      </c>
    </row>
    <row r="7" spans="1:9">
      <c r="A7" s="11" t="s">
        <v>12</v>
      </c>
      <c r="B7" s="12">
        <f>B6+'11.2'!B7</f>
        <v>2321000</v>
      </c>
      <c r="C7" s="13">
        <f>B7/B8</f>
        <v>4.0017241379310342E-2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24" t="s">
        <v>16</v>
      </c>
      <c r="C10" s="24" t="s">
        <v>17</v>
      </c>
      <c r="D10" s="191" t="s">
        <v>18</v>
      </c>
      <c r="E10" s="24" t="s">
        <v>16</v>
      </c>
      <c r="F10" s="25" t="s">
        <v>17</v>
      </c>
    </row>
    <row r="11" spans="1:9" ht="20.100000000000001" customHeight="1">
      <c r="A11" s="189"/>
      <c r="B11" s="28" t="s">
        <v>60</v>
      </c>
      <c r="C11" s="18">
        <v>5</v>
      </c>
      <c r="D11" s="192"/>
      <c r="E11" s="28" t="s">
        <v>19</v>
      </c>
      <c r="F11" s="19">
        <v>0.13</v>
      </c>
    </row>
    <row r="12" spans="1:9" ht="18" customHeight="1">
      <c r="A12" s="189"/>
      <c r="B12" s="28" t="s">
        <v>45</v>
      </c>
      <c r="C12" s="18">
        <v>5</v>
      </c>
      <c r="D12" s="192"/>
      <c r="E12" s="28" t="s">
        <v>20</v>
      </c>
      <c r="F12" s="19">
        <v>0.13</v>
      </c>
    </row>
    <row r="13" spans="1:9" ht="17.100000000000001" customHeight="1">
      <c r="A13" s="190"/>
      <c r="B13" s="28" t="s">
        <v>46</v>
      </c>
      <c r="C13" s="20">
        <v>6</v>
      </c>
      <c r="D13" s="193"/>
      <c r="E13" s="30" t="s">
        <v>21</v>
      </c>
      <c r="F13" s="22">
        <v>0.01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24" t="s">
        <v>23</v>
      </c>
      <c r="C15" s="24" t="s">
        <v>24</v>
      </c>
      <c r="D15" s="24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28"/>
      <c r="E16" s="234"/>
      <c r="F16" s="235"/>
    </row>
    <row r="17" spans="1:6">
      <c r="A17" s="232"/>
      <c r="B17" s="27"/>
      <c r="C17" s="28"/>
      <c r="D17" s="28"/>
      <c r="E17" s="234"/>
      <c r="F17" s="235"/>
    </row>
    <row r="18" spans="1:6">
      <c r="A18" s="232"/>
      <c r="B18" s="27"/>
      <c r="C18" s="27"/>
      <c r="D18" s="28"/>
      <c r="E18" s="234"/>
      <c r="F18" s="235"/>
    </row>
    <row r="19" spans="1:6">
      <c r="A19" s="232"/>
      <c r="B19" s="27"/>
      <c r="C19" s="28"/>
      <c r="D19" s="28"/>
      <c r="E19" s="234"/>
      <c r="F19" s="235"/>
    </row>
    <row r="20" spans="1:6">
      <c r="A20" s="232"/>
      <c r="B20" s="27"/>
      <c r="C20" s="28"/>
      <c r="D20" s="28"/>
      <c r="E20" s="234"/>
      <c r="F20" s="235"/>
    </row>
    <row r="21" spans="1:6">
      <c r="A21" s="232"/>
      <c r="B21" s="27"/>
      <c r="C21" s="28"/>
      <c r="D21" s="28"/>
      <c r="E21" s="234"/>
      <c r="F21" s="235"/>
    </row>
    <row r="22" spans="1:6" ht="18" thickBot="1">
      <c r="A22" s="233"/>
      <c r="B22" s="29"/>
      <c r="C22" s="30"/>
      <c r="D22" s="30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28"/>
      <c r="E24" s="240"/>
      <c r="F24" s="241"/>
    </row>
    <row r="25" spans="1:6">
      <c r="A25" s="232"/>
      <c r="B25" s="27"/>
      <c r="C25" s="28"/>
      <c r="D25" s="28"/>
      <c r="E25" s="240"/>
      <c r="F25" s="241"/>
    </row>
    <row r="26" spans="1:6">
      <c r="A26" s="232"/>
      <c r="B26" s="27"/>
      <c r="C26" s="28"/>
      <c r="D26" s="28"/>
      <c r="E26" s="242"/>
      <c r="F26" s="243"/>
    </row>
    <row r="27" spans="1:6">
      <c r="A27" s="232"/>
      <c r="B27" s="27"/>
      <c r="C27" s="27"/>
      <c r="D27" s="28"/>
      <c r="E27" s="234"/>
      <c r="F27" s="235"/>
    </row>
    <row r="28" spans="1:6">
      <c r="A28" s="232"/>
      <c r="B28" s="27"/>
      <c r="C28" s="28"/>
      <c r="D28" s="28"/>
      <c r="E28" s="242"/>
      <c r="F28" s="243"/>
    </row>
    <row r="29" spans="1:6">
      <c r="A29" s="232"/>
      <c r="B29" s="27"/>
      <c r="C29" s="27"/>
      <c r="D29" s="28"/>
      <c r="E29" s="234"/>
      <c r="F29" s="235"/>
    </row>
    <row r="30" spans="1:6">
      <c r="A30" s="232"/>
      <c r="B30" s="27"/>
      <c r="C30" s="28"/>
      <c r="D30" s="28"/>
      <c r="E30" s="234"/>
      <c r="F30" s="235"/>
    </row>
    <row r="31" spans="1:6">
      <c r="A31" s="232"/>
      <c r="B31" s="27"/>
      <c r="C31" s="28"/>
      <c r="D31" s="28"/>
      <c r="E31" s="234"/>
      <c r="F31" s="235"/>
    </row>
    <row r="32" spans="1:6">
      <c r="A32" s="232"/>
      <c r="B32" s="27"/>
      <c r="C32" s="28"/>
      <c r="D32" s="28"/>
      <c r="E32" s="234"/>
      <c r="F32" s="235"/>
    </row>
    <row r="33" spans="1:6">
      <c r="A33" s="232"/>
      <c r="B33" s="27"/>
      <c r="C33" s="28"/>
      <c r="D33" s="28"/>
      <c r="E33" s="234"/>
      <c r="F33" s="235"/>
    </row>
    <row r="34" spans="1:6">
      <c r="A34" s="232"/>
      <c r="B34" s="27"/>
      <c r="C34" s="28"/>
      <c r="D34" s="28"/>
      <c r="E34" s="234"/>
      <c r="F34" s="235"/>
    </row>
    <row r="35" spans="1:6">
      <c r="A35" s="239"/>
      <c r="B35" s="34"/>
      <c r="C35" s="36"/>
      <c r="D35" s="36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40" t="s">
        <v>62</v>
      </c>
    </row>
    <row r="39" spans="1:6">
      <c r="A39" s="250" t="s">
        <v>33</v>
      </c>
      <c r="B39" s="250"/>
      <c r="C39" s="251"/>
      <c r="D39" s="251"/>
      <c r="E39" s="41" t="s">
        <v>33</v>
      </c>
      <c r="F39" s="40" t="s">
        <v>61</v>
      </c>
    </row>
    <row r="40" spans="1:6">
      <c r="A40" s="250" t="s">
        <v>35</v>
      </c>
      <c r="B40" s="250"/>
      <c r="C40" s="251"/>
      <c r="D40" s="251"/>
      <c r="E40" s="41" t="s">
        <v>36</v>
      </c>
      <c r="F40" s="40" t="s">
        <v>63</v>
      </c>
    </row>
    <row r="41" spans="1:6">
      <c r="A41" s="250"/>
      <c r="B41" s="250"/>
      <c r="C41" s="251"/>
      <c r="D41" s="251"/>
      <c r="E41" s="41" t="s">
        <v>37</v>
      </c>
      <c r="F41" s="40" t="s">
        <v>64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>
      <c r="A44" s="232"/>
      <c r="B44" s="270"/>
      <c r="C44" s="271"/>
      <c r="D44" s="266"/>
      <c r="E44" s="272" t="s">
        <v>66</v>
      </c>
      <c r="F44" s="273"/>
    </row>
    <row r="45" spans="1:6">
      <c r="A45" s="232"/>
      <c r="B45" s="274"/>
      <c r="C45" s="274"/>
      <c r="D45" s="266"/>
      <c r="E45" s="275" t="s">
        <v>67</v>
      </c>
      <c r="F45" s="276"/>
    </row>
    <row r="46" spans="1:6" ht="18" customHeight="1">
      <c r="A46" s="232"/>
      <c r="B46" s="274"/>
      <c r="C46" s="274"/>
      <c r="D46" s="266"/>
      <c r="E46" s="272" t="s">
        <v>68</v>
      </c>
      <c r="F46" s="273"/>
    </row>
    <row r="47" spans="1:6" ht="18" customHeight="1">
      <c r="A47" s="232"/>
      <c r="B47" s="42"/>
      <c r="C47" s="42"/>
      <c r="D47" s="266"/>
      <c r="E47" s="43"/>
      <c r="F47" s="44"/>
    </row>
    <row r="48" spans="1:6">
      <c r="A48" s="232"/>
      <c r="B48" s="277"/>
      <c r="C48" s="278"/>
      <c r="D48" s="266"/>
      <c r="E48" s="279"/>
      <c r="F48" s="280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7"/>
  <sheetViews>
    <sheetView tabSelected="1" workbookViewId="0">
      <selection activeCell="A14" sqref="A14:F14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318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178" t="s">
        <v>5</v>
      </c>
      <c r="E3" s="179" t="s">
        <v>6</v>
      </c>
      <c r="F3" s="180" t="s">
        <v>7</v>
      </c>
    </row>
    <row r="4" spans="1:9" ht="21.75" customHeight="1">
      <c r="A4" s="176" t="s">
        <v>8</v>
      </c>
      <c r="B4" s="204">
        <v>145000</v>
      </c>
      <c r="C4" s="205"/>
      <c r="D4" s="206">
        <v>6</v>
      </c>
      <c r="E4" s="208">
        <v>14</v>
      </c>
      <c r="F4" s="210">
        <v>45535</v>
      </c>
    </row>
    <row r="5" spans="1:9" ht="23.1" customHeight="1">
      <c r="A5" s="176" t="s">
        <v>9</v>
      </c>
      <c r="B5" s="212">
        <f>B6-B4</f>
        <v>464200</v>
      </c>
      <c r="C5" s="213"/>
      <c r="D5" s="207"/>
      <c r="E5" s="209"/>
      <c r="F5" s="211"/>
    </row>
    <row r="6" spans="1:9" ht="17.25" customHeight="1">
      <c r="A6" s="10" t="s">
        <v>10</v>
      </c>
      <c r="B6" s="214">
        <v>609200</v>
      </c>
      <c r="C6" s="215"/>
      <c r="D6" s="216" t="s">
        <v>11</v>
      </c>
      <c r="E6" s="217"/>
      <c r="F6" s="222">
        <f>E4-(SUM(D16:D35))</f>
        <v>14</v>
      </c>
    </row>
    <row r="7" spans="1:9" ht="17.25" customHeight="1">
      <c r="A7" s="11" t="s">
        <v>12</v>
      </c>
      <c r="B7" s="186">
        <v>24455000</v>
      </c>
      <c r="C7" s="13">
        <f>B7/B8</f>
        <v>0.42163793103448277</v>
      </c>
      <c r="D7" s="218"/>
      <c r="E7" s="219"/>
      <c r="F7" s="223"/>
    </row>
    <row r="8" spans="1:9" ht="17.25" customHeight="1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184" t="s">
        <v>16</v>
      </c>
      <c r="C10" s="184" t="s">
        <v>17</v>
      </c>
      <c r="D10" s="191" t="s">
        <v>18</v>
      </c>
      <c r="E10" s="184" t="s">
        <v>16</v>
      </c>
      <c r="F10" s="185" t="s">
        <v>17</v>
      </c>
    </row>
    <row r="11" spans="1:9" ht="20.100000000000001" customHeight="1">
      <c r="A11" s="189"/>
      <c r="B11" s="187" t="s">
        <v>321</v>
      </c>
      <c r="C11" s="18">
        <v>4</v>
      </c>
      <c r="D11" s="192"/>
      <c r="E11" s="182" t="s">
        <v>19</v>
      </c>
      <c r="F11" s="19">
        <v>0.1</v>
      </c>
    </row>
    <row r="12" spans="1:9" ht="18" customHeight="1">
      <c r="A12" s="189"/>
      <c r="B12" s="187" t="s">
        <v>322</v>
      </c>
      <c r="C12" s="18">
        <v>3</v>
      </c>
      <c r="D12" s="192"/>
      <c r="E12" s="182" t="s">
        <v>20</v>
      </c>
      <c r="F12" s="19">
        <v>0.17</v>
      </c>
    </row>
    <row r="13" spans="1:9" ht="17.100000000000001" customHeight="1">
      <c r="A13" s="190"/>
      <c r="B13" s="187" t="s">
        <v>323</v>
      </c>
      <c r="C13" s="20">
        <v>3</v>
      </c>
      <c r="D13" s="193"/>
      <c r="E13" s="181" t="s">
        <v>21</v>
      </c>
      <c r="F13" s="22">
        <v>0.02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184" t="s">
        <v>23</v>
      </c>
      <c r="C15" s="184" t="s">
        <v>24</v>
      </c>
      <c r="D15" s="184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182"/>
      <c r="E16" s="234"/>
      <c r="F16" s="235"/>
    </row>
    <row r="17" spans="1:6">
      <c r="A17" s="232"/>
      <c r="B17" s="27"/>
      <c r="C17" s="182"/>
      <c r="D17" s="182"/>
      <c r="E17" s="234"/>
      <c r="F17" s="235"/>
    </row>
    <row r="18" spans="1:6">
      <c r="A18" s="232"/>
      <c r="B18" s="27"/>
      <c r="C18" s="27"/>
      <c r="D18" s="182"/>
      <c r="E18" s="234"/>
      <c r="F18" s="235"/>
    </row>
    <row r="19" spans="1:6">
      <c r="A19" s="232"/>
      <c r="B19" s="27"/>
      <c r="C19" s="182"/>
      <c r="D19" s="182"/>
      <c r="E19" s="234"/>
      <c r="F19" s="235"/>
    </row>
    <row r="20" spans="1:6">
      <c r="A20" s="232"/>
      <c r="B20" s="27"/>
      <c r="C20" s="182"/>
      <c r="D20" s="182"/>
      <c r="E20" s="234"/>
      <c r="F20" s="235"/>
    </row>
    <row r="21" spans="1:6">
      <c r="A21" s="232"/>
      <c r="B21" s="27"/>
      <c r="C21" s="182"/>
      <c r="D21" s="182"/>
      <c r="E21" s="234"/>
      <c r="F21" s="235"/>
    </row>
    <row r="22" spans="1:6" ht="18" thickBot="1">
      <c r="A22" s="233"/>
      <c r="B22" s="29"/>
      <c r="C22" s="181"/>
      <c r="D22" s="181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182"/>
      <c r="E24" s="240"/>
      <c r="F24" s="241"/>
    </row>
    <row r="25" spans="1:6">
      <c r="A25" s="232"/>
      <c r="B25" s="27"/>
      <c r="C25" s="182"/>
      <c r="D25" s="182"/>
      <c r="E25" s="240"/>
      <c r="F25" s="241"/>
    </row>
    <row r="26" spans="1:6">
      <c r="A26" s="232"/>
      <c r="B26" s="27"/>
      <c r="C26" s="182"/>
      <c r="D26" s="182"/>
      <c r="E26" s="242"/>
      <c r="F26" s="243"/>
    </row>
    <row r="27" spans="1:6">
      <c r="A27" s="232"/>
      <c r="B27" s="27"/>
      <c r="C27" s="27"/>
      <c r="D27" s="182"/>
      <c r="E27" s="234"/>
      <c r="F27" s="235"/>
    </row>
    <row r="28" spans="1:6">
      <c r="A28" s="232"/>
      <c r="B28" s="27"/>
      <c r="C28" s="182"/>
      <c r="D28" s="182"/>
      <c r="E28" s="242"/>
      <c r="F28" s="243"/>
    </row>
    <row r="29" spans="1:6">
      <c r="A29" s="232"/>
      <c r="B29" s="27"/>
      <c r="C29" s="27"/>
      <c r="D29" s="182"/>
      <c r="E29" s="234"/>
      <c r="F29" s="235"/>
    </row>
    <row r="30" spans="1:6">
      <c r="A30" s="232"/>
      <c r="B30" s="27"/>
      <c r="C30" s="182"/>
      <c r="D30" s="182"/>
      <c r="E30" s="234"/>
      <c r="F30" s="235"/>
    </row>
    <row r="31" spans="1:6">
      <c r="A31" s="232"/>
      <c r="B31" s="27"/>
      <c r="C31" s="182"/>
      <c r="D31" s="182"/>
      <c r="E31" s="234"/>
      <c r="F31" s="235"/>
    </row>
    <row r="32" spans="1:6">
      <c r="A32" s="232"/>
      <c r="B32" s="27"/>
      <c r="C32" s="182"/>
      <c r="D32" s="182"/>
      <c r="E32" s="234"/>
      <c r="F32" s="235"/>
    </row>
    <row r="33" spans="1:6">
      <c r="A33" s="232"/>
      <c r="B33" s="27"/>
      <c r="C33" s="182"/>
      <c r="D33" s="182"/>
      <c r="E33" s="234"/>
      <c r="F33" s="235"/>
    </row>
    <row r="34" spans="1:6">
      <c r="A34" s="232"/>
      <c r="B34" s="27"/>
      <c r="C34" s="182"/>
      <c r="D34" s="182"/>
      <c r="E34" s="234"/>
      <c r="F34" s="235"/>
    </row>
    <row r="35" spans="1:6">
      <c r="A35" s="239"/>
      <c r="B35" s="34"/>
      <c r="C35" s="183"/>
      <c r="D35" s="183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177" t="s">
        <v>55</v>
      </c>
    </row>
    <row r="39" spans="1:6">
      <c r="A39" s="250" t="s">
        <v>33</v>
      </c>
      <c r="B39" s="250"/>
      <c r="C39" s="251"/>
      <c r="D39" s="251"/>
      <c r="E39" s="41" t="s">
        <v>33</v>
      </c>
      <c r="F39" s="177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177" t="s">
        <v>3</v>
      </c>
    </row>
    <row r="41" spans="1:6">
      <c r="A41" s="250"/>
      <c r="B41" s="250"/>
      <c r="C41" s="251"/>
      <c r="D41" s="251"/>
      <c r="E41" s="41" t="s">
        <v>37</v>
      </c>
      <c r="F41" s="177" t="s">
        <v>53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319</v>
      </c>
      <c r="F44" s="297"/>
    </row>
    <row r="45" spans="1:6" ht="17.25" customHeight="1">
      <c r="A45" s="232"/>
      <c r="B45" s="274"/>
      <c r="C45" s="274"/>
      <c r="D45" s="266"/>
      <c r="E45" s="296" t="s">
        <v>320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98"/>
    </row>
    <row r="57" spans="1:6">
      <c r="A57" s="232"/>
      <c r="B57" s="274"/>
      <c r="C57" s="274"/>
      <c r="D57" s="266"/>
      <c r="E57" s="299"/>
      <c r="F57" s="298"/>
    </row>
    <row r="58" spans="1:6">
      <c r="A58" s="232"/>
      <c r="B58" s="274"/>
      <c r="C58" s="274"/>
      <c r="D58" s="266"/>
      <c r="E58" s="300"/>
      <c r="F58" s="301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B60:C60"/>
    <mergeCell ref="E60:F60"/>
    <mergeCell ref="E57:F57"/>
    <mergeCell ref="B58:C58"/>
    <mergeCell ref="E58:F58"/>
    <mergeCell ref="B59:C59"/>
    <mergeCell ref="E59:F59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E46:F46"/>
    <mergeCell ref="B48:C48"/>
    <mergeCell ref="E48:F48"/>
    <mergeCell ref="B50:C50"/>
    <mergeCell ref="E50:F50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A36:F36"/>
    <mergeCell ref="A38:B38"/>
    <mergeCell ref="C38:D38"/>
    <mergeCell ref="A39:B39"/>
    <mergeCell ref="C39:D39"/>
    <mergeCell ref="A37:D37"/>
    <mergeCell ref="E37:F37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177"/>
  <sheetViews>
    <sheetView workbookViewId="0">
      <selection activeCell="E50" sqref="E50:F50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69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6" t="s">
        <v>5</v>
      </c>
      <c r="E3" s="7" t="s">
        <v>6</v>
      </c>
      <c r="F3" s="37" t="s">
        <v>7</v>
      </c>
    </row>
    <row r="4" spans="1:9" ht="21.75" customHeight="1">
      <c r="A4" s="26" t="s">
        <v>8</v>
      </c>
      <c r="B4" s="204">
        <v>55000</v>
      </c>
      <c r="C4" s="205"/>
      <c r="D4" s="206">
        <v>12</v>
      </c>
      <c r="E4" s="208">
        <v>52</v>
      </c>
      <c r="F4" s="210">
        <f>B6/E4</f>
        <v>40038.461538461539</v>
      </c>
    </row>
    <row r="5" spans="1:9" ht="23.1" customHeight="1">
      <c r="A5" s="26" t="s">
        <v>9</v>
      </c>
      <c r="B5" s="212">
        <f>B6-B4</f>
        <v>2027000</v>
      </c>
      <c r="C5" s="213"/>
      <c r="D5" s="207"/>
      <c r="E5" s="209"/>
      <c r="F5" s="211"/>
    </row>
    <row r="6" spans="1:9">
      <c r="A6" s="10" t="s">
        <v>10</v>
      </c>
      <c r="B6" s="214">
        <v>2082000</v>
      </c>
      <c r="C6" s="215"/>
      <c r="D6" s="216" t="s">
        <v>11</v>
      </c>
      <c r="E6" s="217"/>
      <c r="F6" s="222">
        <f>E4-(SUM(D16:D35))</f>
        <v>22</v>
      </c>
    </row>
    <row r="7" spans="1:9">
      <c r="A7" s="11" t="s">
        <v>12</v>
      </c>
      <c r="B7" s="12">
        <f>B6+'11.3'!B7</f>
        <v>4403000</v>
      </c>
      <c r="C7" s="13">
        <f>B7/B8</f>
        <v>7.5913793103448271E-2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24" t="s">
        <v>16</v>
      </c>
      <c r="C10" s="24" t="s">
        <v>17</v>
      </c>
      <c r="D10" s="191" t="s">
        <v>18</v>
      </c>
      <c r="E10" s="24" t="s">
        <v>16</v>
      </c>
      <c r="F10" s="25" t="s">
        <v>17</v>
      </c>
    </row>
    <row r="11" spans="1:9" ht="20.100000000000001" customHeight="1">
      <c r="A11" s="189"/>
      <c r="B11" s="28" t="s">
        <v>60</v>
      </c>
      <c r="C11" s="18">
        <v>7</v>
      </c>
      <c r="D11" s="192"/>
      <c r="E11" s="28" t="s">
        <v>19</v>
      </c>
      <c r="F11" s="19">
        <v>0.23</v>
      </c>
    </row>
    <row r="12" spans="1:9" ht="18" customHeight="1">
      <c r="A12" s="189"/>
      <c r="B12" s="28" t="s">
        <v>72</v>
      </c>
      <c r="C12" s="18">
        <v>14</v>
      </c>
      <c r="D12" s="192"/>
      <c r="E12" s="28" t="s">
        <v>20</v>
      </c>
      <c r="F12" s="19"/>
    </row>
    <row r="13" spans="1:9" ht="17.100000000000001" customHeight="1">
      <c r="A13" s="190"/>
      <c r="B13" s="28" t="s">
        <v>57</v>
      </c>
      <c r="C13" s="20">
        <v>9</v>
      </c>
      <c r="D13" s="193"/>
      <c r="E13" s="30" t="s">
        <v>21</v>
      </c>
      <c r="F13" s="22">
        <v>0.06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24" t="s">
        <v>23</v>
      </c>
      <c r="C15" s="24" t="s">
        <v>24</v>
      </c>
      <c r="D15" s="24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28"/>
      <c r="E16" s="234"/>
      <c r="F16" s="235"/>
    </row>
    <row r="17" spans="1:6">
      <c r="A17" s="232"/>
      <c r="B17" s="27"/>
      <c r="C17" s="28"/>
      <c r="D17" s="28"/>
      <c r="E17" s="234"/>
      <c r="F17" s="235"/>
    </row>
    <row r="18" spans="1:6">
      <c r="A18" s="232"/>
      <c r="B18" s="27"/>
      <c r="C18" s="27"/>
      <c r="D18" s="28"/>
      <c r="E18" s="234"/>
      <c r="F18" s="235"/>
    </row>
    <row r="19" spans="1:6">
      <c r="A19" s="232"/>
      <c r="B19" s="27"/>
      <c r="C19" s="28"/>
      <c r="D19" s="28"/>
      <c r="E19" s="234"/>
      <c r="F19" s="235"/>
    </row>
    <row r="20" spans="1:6">
      <c r="A20" s="232"/>
      <c r="B20" s="27"/>
      <c r="C20" s="28"/>
      <c r="D20" s="28"/>
      <c r="E20" s="234"/>
      <c r="F20" s="235"/>
    </row>
    <row r="21" spans="1:6">
      <c r="A21" s="232"/>
      <c r="B21" s="27"/>
      <c r="C21" s="28"/>
      <c r="D21" s="28"/>
      <c r="E21" s="234"/>
      <c r="F21" s="235"/>
    </row>
    <row r="22" spans="1:6" ht="18" thickBot="1">
      <c r="A22" s="233"/>
      <c r="B22" s="29"/>
      <c r="C22" s="30"/>
      <c r="D22" s="30"/>
      <c r="E22" s="236"/>
      <c r="F22" s="237"/>
    </row>
    <row r="23" spans="1:6" ht="18" thickTop="1">
      <c r="A23" s="238" t="s">
        <v>28</v>
      </c>
      <c r="B23" s="31">
        <v>0.29166666666666669</v>
      </c>
      <c r="C23" s="32" t="s">
        <v>70</v>
      </c>
      <c r="D23" s="33">
        <v>30</v>
      </c>
      <c r="E23" s="236" t="s">
        <v>71</v>
      </c>
      <c r="F23" s="236"/>
    </row>
    <row r="24" spans="1:6">
      <c r="A24" s="232"/>
      <c r="B24" s="27"/>
      <c r="C24" s="27"/>
      <c r="D24" s="28"/>
      <c r="E24" s="240"/>
      <c r="F24" s="241"/>
    </row>
    <row r="25" spans="1:6">
      <c r="A25" s="232"/>
      <c r="B25" s="27"/>
      <c r="C25" s="28"/>
      <c r="D25" s="28"/>
      <c r="E25" s="240"/>
      <c r="F25" s="241"/>
    </row>
    <row r="26" spans="1:6">
      <c r="A26" s="232"/>
      <c r="B26" s="27"/>
      <c r="C26" s="28"/>
      <c r="D26" s="28"/>
      <c r="E26" s="242"/>
      <c r="F26" s="243"/>
    </row>
    <row r="27" spans="1:6">
      <c r="A27" s="232"/>
      <c r="B27" s="27"/>
      <c r="C27" s="27"/>
      <c r="D27" s="28"/>
      <c r="E27" s="234"/>
      <c r="F27" s="235"/>
    </row>
    <row r="28" spans="1:6">
      <c r="A28" s="232"/>
      <c r="B28" s="27"/>
      <c r="C28" s="28"/>
      <c r="D28" s="28"/>
      <c r="E28" s="242"/>
      <c r="F28" s="243"/>
    </row>
    <row r="29" spans="1:6">
      <c r="A29" s="232"/>
      <c r="B29" s="27"/>
      <c r="C29" s="27"/>
      <c r="D29" s="28"/>
      <c r="E29" s="234"/>
      <c r="F29" s="235"/>
    </row>
    <row r="30" spans="1:6">
      <c r="A30" s="232"/>
      <c r="B30" s="27"/>
      <c r="C30" s="28"/>
      <c r="D30" s="28"/>
      <c r="E30" s="234"/>
      <c r="F30" s="235"/>
    </row>
    <row r="31" spans="1:6">
      <c r="A31" s="232"/>
      <c r="B31" s="27"/>
      <c r="C31" s="28"/>
      <c r="D31" s="28"/>
      <c r="E31" s="234"/>
      <c r="F31" s="235"/>
    </row>
    <row r="32" spans="1:6">
      <c r="A32" s="232"/>
      <c r="B32" s="27"/>
      <c r="C32" s="28"/>
      <c r="D32" s="28"/>
      <c r="E32" s="234"/>
      <c r="F32" s="235"/>
    </row>
    <row r="33" spans="1:6">
      <c r="A33" s="232"/>
      <c r="B33" s="27"/>
      <c r="C33" s="28"/>
      <c r="D33" s="28"/>
      <c r="E33" s="234"/>
      <c r="F33" s="235"/>
    </row>
    <row r="34" spans="1:6">
      <c r="A34" s="232"/>
      <c r="B34" s="27"/>
      <c r="C34" s="28"/>
      <c r="D34" s="28"/>
      <c r="E34" s="234"/>
      <c r="F34" s="235"/>
    </row>
    <row r="35" spans="1:6">
      <c r="A35" s="239"/>
      <c r="B35" s="34"/>
      <c r="C35" s="36"/>
      <c r="D35" s="36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40"/>
    </row>
    <row r="39" spans="1:6">
      <c r="A39" s="250" t="s">
        <v>33</v>
      </c>
      <c r="B39" s="250"/>
      <c r="C39" s="251"/>
      <c r="D39" s="251"/>
      <c r="E39" s="41" t="s">
        <v>33</v>
      </c>
      <c r="F39" s="40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40" t="s">
        <v>73</v>
      </c>
    </row>
    <row r="41" spans="1:6">
      <c r="A41" s="250"/>
      <c r="B41" s="250"/>
      <c r="C41" s="251"/>
      <c r="D41" s="251"/>
      <c r="E41" s="41" t="s">
        <v>37</v>
      </c>
      <c r="F41" s="40" t="s">
        <v>74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79</v>
      </c>
      <c r="F44" s="297"/>
    </row>
    <row r="45" spans="1:6" ht="17.25" customHeight="1">
      <c r="A45" s="232"/>
      <c r="B45" s="274"/>
      <c r="C45" s="274"/>
      <c r="D45" s="266"/>
      <c r="E45" s="296" t="s">
        <v>75</v>
      </c>
      <c r="F45" s="297"/>
    </row>
    <row r="46" spans="1:6" ht="18" customHeight="1">
      <c r="A46" s="232"/>
      <c r="B46" s="274"/>
      <c r="C46" s="274"/>
      <c r="D46" s="266"/>
      <c r="E46" s="296" t="s">
        <v>76</v>
      </c>
      <c r="F46" s="297"/>
    </row>
    <row r="47" spans="1:6" ht="18" customHeight="1">
      <c r="A47" s="232"/>
      <c r="B47" s="42"/>
      <c r="C47" s="42"/>
      <c r="D47" s="266"/>
      <c r="E47" s="58" t="s">
        <v>77</v>
      </c>
      <c r="F47" s="57"/>
    </row>
    <row r="48" spans="1:6">
      <c r="A48" s="232"/>
      <c r="B48" s="277"/>
      <c r="C48" s="278"/>
      <c r="D48" s="266"/>
      <c r="E48" s="296" t="s">
        <v>78</v>
      </c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 t="s">
        <v>80</v>
      </c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177"/>
  <sheetViews>
    <sheetView workbookViewId="0">
      <selection activeCell="B7" sqref="B7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81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6" t="s">
        <v>5</v>
      </c>
      <c r="E3" s="7" t="s">
        <v>6</v>
      </c>
      <c r="F3" s="37" t="s">
        <v>7</v>
      </c>
    </row>
    <row r="4" spans="1:9" ht="21.75" customHeight="1">
      <c r="A4" s="26" t="s">
        <v>8</v>
      </c>
      <c r="B4" s="204">
        <v>400000</v>
      </c>
      <c r="C4" s="205"/>
      <c r="D4" s="206">
        <v>15</v>
      </c>
      <c r="E4" s="208">
        <v>66</v>
      </c>
      <c r="F4" s="210">
        <f>B6/E4</f>
        <v>26610.60606060606</v>
      </c>
    </row>
    <row r="5" spans="1:9" ht="23.1" customHeight="1">
      <c r="A5" s="26" t="s">
        <v>9</v>
      </c>
      <c r="B5" s="212">
        <f>B6-B4</f>
        <v>1356300</v>
      </c>
      <c r="C5" s="213"/>
      <c r="D5" s="207"/>
      <c r="E5" s="209"/>
      <c r="F5" s="211"/>
    </row>
    <row r="6" spans="1:9">
      <c r="A6" s="10" t="s">
        <v>10</v>
      </c>
      <c r="B6" s="214">
        <v>1756300</v>
      </c>
      <c r="C6" s="215"/>
      <c r="D6" s="216" t="s">
        <v>11</v>
      </c>
      <c r="E6" s="217"/>
      <c r="F6" s="222">
        <f>E4-(SUM(D16:D35))</f>
        <v>66</v>
      </c>
    </row>
    <row r="7" spans="1:9">
      <c r="A7" s="11" t="s">
        <v>12</v>
      </c>
      <c r="B7" s="12">
        <f>B6+'11.4'!B7</f>
        <v>6159300</v>
      </c>
      <c r="C7" s="13">
        <f>B7/B8</f>
        <v>0.10619482758620689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24" t="s">
        <v>16</v>
      </c>
      <c r="C10" s="24" t="s">
        <v>17</v>
      </c>
      <c r="D10" s="191" t="s">
        <v>18</v>
      </c>
      <c r="E10" s="24" t="s">
        <v>16</v>
      </c>
      <c r="F10" s="25" t="s">
        <v>17</v>
      </c>
    </row>
    <row r="11" spans="1:9" ht="20.100000000000001" customHeight="1">
      <c r="A11" s="189"/>
      <c r="B11" s="28" t="s">
        <v>60</v>
      </c>
      <c r="C11" s="18">
        <v>7</v>
      </c>
      <c r="D11" s="192"/>
      <c r="E11" s="28" t="s">
        <v>19</v>
      </c>
      <c r="F11" s="19">
        <v>0.08</v>
      </c>
    </row>
    <row r="12" spans="1:9" ht="18" customHeight="1">
      <c r="A12" s="189"/>
      <c r="B12" s="28" t="s">
        <v>82</v>
      </c>
      <c r="C12" s="18">
        <v>8</v>
      </c>
      <c r="D12" s="192"/>
      <c r="E12" s="28" t="s">
        <v>20</v>
      </c>
      <c r="F12" s="19">
        <v>0.1</v>
      </c>
    </row>
    <row r="13" spans="1:9" ht="17.100000000000001" customHeight="1">
      <c r="A13" s="190"/>
      <c r="B13" s="28" t="s">
        <v>83</v>
      </c>
      <c r="C13" s="20">
        <v>7</v>
      </c>
      <c r="D13" s="193"/>
      <c r="E13" s="30" t="s">
        <v>21</v>
      </c>
      <c r="F13" s="22">
        <v>0.06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24" t="s">
        <v>23</v>
      </c>
      <c r="C15" s="24" t="s">
        <v>24</v>
      </c>
      <c r="D15" s="24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28"/>
      <c r="E16" s="234"/>
      <c r="F16" s="235"/>
    </row>
    <row r="17" spans="1:6">
      <c r="A17" s="232"/>
      <c r="B17" s="27"/>
      <c r="C17" s="28"/>
      <c r="D17" s="28"/>
      <c r="E17" s="234"/>
      <c r="F17" s="235"/>
    </row>
    <row r="18" spans="1:6">
      <c r="A18" s="232"/>
      <c r="B18" s="27"/>
      <c r="C18" s="27"/>
      <c r="D18" s="28"/>
      <c r="E18" s="234"/>
      <c r="F18" s="235"/>
    </row>
    <row r="19" spans="1:6">
      <c r="A19" s="232"/>
      <c r="B19" s="27"/>
      <c r="C19" s="28"/>
      <c r="D19" s="28"/>
      <c r="E19" s="234"/>
      <c r="F19" s="235"/>
    </row>
    <row r="20" spans="1:6">
      <c r="A20" s="232"/>
      <c r="B20" s="27"/>
      <c r="C20" s="28"/>
      <c r="D20" s="28"/>
      <c r="E20" s="234"/>
      <c r="F20" s="235"/>
    </row>
    <row r="21" spans="1:6">
      <c r="A21" s="232"/>
      <c r="B21" s="27"/>
      <c r="C21" s="28"/>
      <c r="D21" s="28"/>
      <c r="E21" s="234"/>
      <c r="F21" s="235"/>
    </row>
    <row r="22" spans="1:6" ht="18" thickBot="1">
      <c r="A22" s="233"/>
      <c r="B22" s="29"/>
      <c r="C22" s="30"/>
      <c r="D22" s="30"/>
      <c r="E22" s="236"/>
      <c r="F22" s="237"/>
    </row>
    <row r="23" spans="1:6" ht="18" thickTop="1">
      <c r="A23" s="238" t="s">
        <v>28</v>
      </c>
      <c r="B23" s="31"/>
      <c r="C23" s="32"/>
      <c r="D23" s="33"/>
      <c r="E23" s="236"/>
      <c r="F23" s="236"/>
    </row>
    <row r="24" spans="1:6">
      <c r="A24" s="232"/>
      <c r="B24" s="27"/>
      <c r="C24" s="27"/>
      <c r="D24" s="28"/>
      <c r="E24" s="240"/>
      <c r="F24" s="241"/>
    </row>
    <row r="25" spans="1:6">
      <c r="A25" s="232"/>
      <c r="B25" s="27"/>
      <c r="C25" s="28"/>
      <c r="D25" s="28"/>
      <c r="E25" s="240"/>
      <c r="F25" s="241"/>
    </row>
    <row r="26" spans="1:6">
      <c r="A26" s="232"/>
      <c r="B26" s="27"/>
      <c r="C26" s="28"/>
      <c r="D26" s="28"/>
      <c r="E26" s="242"/>
      <c r="F26" s="243"/>
    </row>
    <row r="27" spans="1:6">
      <c r="A27" s="232"/>
      <c r="B27" s="27"/>
      <c r="C27" s="27"/>
      <c r="D27" s="28"/>
      <c r="E27" s="234"/>
      <c r="F27" s="235"/>
    </row>
    <row r="28" spans="1:6">
      <c r="A28" s="232"/>
      <c r="B28" s="27"/>
      <c r="C28" s="28"/>
      <c r="D28" s="28"/>
      <c r="E28" s="242"/>
      <c r="F28" s="243"/>
    </row>
    <row r="29" spans="1:6">
      <c r="A29" s="232"/>
      <c r="B29" s="27"/>
      <c r="C29" s="27"/>
      <c r="D29" s="28"/>
      <c r="E29" s="234"/>
      <c r="F29" s="235"/>
    </row>
    <row r="30" spans="1:6">
      <c r="A30" s="232"/>
      <c r="B30" s="27"/>
      <c r="C30" s="28"/>
      <c r="D30" s="28"/>
      <c r="E30" s="234"/>
      <c r="F30" s="235"/>
    </row>
    <row r="31" spans="1:6">
      <c r="A31" s="232"/>
      <c r="B31" s="27"/>
      <c r="C31" s="28"/>
      <c r="D31" s="28"/>
      <c r="E31" s="234"/>
      <c r="F31" s="235"/>
    </row>
    <row r="32" spans="1:6">
      <c r="A32" s="232"/>
      <c r="B32" s="27"/>
      <c r="C32" s="28"/>
      <c r="D32" s="28"/>
      <c r="E32" s="234"/>
      <c r="F32" s="235"/>
    </row>
    <row r="33" spans="1:6">
      <c r="A33" s="232"/>
      <c r="B33" s="27"/>
      <c r="C33" s="28"/>
      <c r="D33" s="28"/>
      <c r="E33" s="234"/>
      <c r="F33" s="235"/>
    </row>
    <row r="34" spans="1:6">
      <c r="A34" s="232"/>
      <c r="B34" s="27"/>
      <c r="C34" s="28"/>
      <c r="D34" s="28"/>
      <c r="E34" s="234"/>
      <c r="F34" s="235"/>
    </row>
    <row r="35" spans="1:6">
      <c r="A35" s="239"/>
      <c r="B35" s="34"/>
      <c r="C35" s="36"/>
      <c r="D35" s="36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40" t="s">
        <v>61</v>
      </c>
    </row>
    <row r="39" spans="1:6">
      <c r="A39" s="250" t="s">
        <v>33</v>
      </c>
      <c r="B39" s="250"/>
      <c r="C39" s="251"/>
      <c r="D39" s="251"/>
      <c r="E39" s="41" t="s">
        <v>33</v>
      </c>
      <c r="F39" s="40" t="s">
        <v>34</v>
      </c>
    </row>
    <row r="40" spans="1:6">
      <c r="A40" s="250" t="s">
        <v>35</v>
      </c>
      <c r="B40" s="250"/>
      <c r="C40" s="251"/>
      <c r="D40" s="251"/>
      <c r="E40" s="41" t="s">
        <v>36</v>
      </c>
      <c r="F40" s="40" t="s">
        <v>62</v>
      </c>
    </row>
    <row r="41" spans="1:6">
      <c r="A41" s="250"/>
      <c r="B41" s="250"/>
      <c r="C41" s="251"/>
      <c r="D41" s="251"/>
      <c r="E41" s="41" t="s">
        <v>37</v>
      </c>
      <c r="F41" s="40" t="s">
        <v>74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84</v>
      </c>
      <c r="F44" s="297"/>
    </row>
    <row r="45" spans="1:6" ht="17.25" customHeight="1">
      <c r="A45" s="232"/>
      <c r="B45" s="274"/>
      <c r="C45" s="274"/>
      <c r="D45" s="266"/>
      <c r="E45" s="296" t="s">
        <v>85</v>
      </c>
      <c r="F45" s="297"/>
    </row>
    <row r="46" spans="1:6" ht="18" customHeight="1">
      <c r="A46" s="232"/>
      <c r="B46" s="274"/>
      <c r="C46" s="274"/>
      <c r="D46" s="266"/>
      <c r="E46" s="296" t="s">
        <v>86</v>
      </c>
      <c r="F46" s="297"/>
    </row>
    <row r="47" spans="1:6" ht="18" customHeight="1">
      <c r="A47" s="232"/>
      <c r="B47" s="42"/>
      <c r="C47" s="42"/>
      <c r="D47" s="266"/>
      <c r="E47" s="58" t="s">
        <v>87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I177"/>
  <sheetViews>
    <sheetView workbookViewId="0">
      <selection activeCell="D25" sqref="D25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88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50" t="s">
        <v>5</v>
      </c>
      <c r="E3" s="51" t="s">
        <v>6</v>
      </c>
      <c r="F3" s="52" t="s">
        <v>7</v>
      </c>
    </row>
    <row r="4" spans="1:9" ht="21.75" customHeight="1">
      <c r="A4" s="46" t="s">
        <v>8</v>
      </c>
      <c r="B4" s="204">
        <v>394000</v>
      </c>
      <c r="C4" s="205"/>
      <c r="D4" s="206">
        <v>11</v>
      </c>
      <c r="E4" s="208">
        <v>26</v>
      </c>
      <c r="F4" s="210">
        <v>32653</v>
      </c>
    </row>
    <row r="5" spans="1:9" ht="23.1" customHeight="1">
      <c r="A5" s="46" t="s">
        <v>9</v>
      </c>
      <c r="B5" s="212">
        <f>B6-B4</f>
        <v>441400</v>
      </c>
      <c r="C5" s="213"/>
      <c r="D5" s="207"/>
      <c r="E5" s="209"/>
      <c r="F5" s="211"/>
    </row>
    <row r="6" spans="1:9">
      <c r="A6" s="10" t="s">
        <v>10</v>
      </c>
      <c r="B6" s="214">
        <v>835400</v>
      </c>
      <c r="C6" s="215"/>
      <c r="D6" s="216" t="s">
        <v>11</v>
      </c>
      <c r="E6" s="217"/>
      <c r="F6" s="222">
        <f>E4-(SUM(D16:D35))</f>
        <v>14</v>
      </c>
    </row>
    <row r="7" spans="1:9">
      <c r="A7" s="11" t="s">
        <v>12</v>
      </c>
      <c r="B7" s="56">
        <v>6994700</v>
      </c>
      <c r="C7" s="13">
        <f>B7/B8</f>
        <v>0.12059827586206896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54" t="s">
        <v>16</v>
      </c>
      <c r="C10" s="54" t="s">
        <v>17</v>
      </c>
      <c r="D10" s="191" t="s">
        <v>18</v>
      </c>
      <c r="E10" s="54" t="s">
        <v>16</v>
      </c>
      <c r="F10" s="55" t="s">
        <v>17</v>
      </c>
    </row>
    <row r="11" spans="1:9" ht="20.100000000000001" customHeight="1">
      <c r="A11" s="189"/>
      <c r="B11" s="48" t="s">
        <v>89</v>
      </c>
      <c r="C11" s="18">
        <v>5</v>
      </c>
      <c r="D11" s="192"/>
      <c r="E11" s="48" t="s">
        <v>19</v>
      </c>
      <c r="F11" s="19">
        <v>0.04</v>
      </c>
    </row>
    <row r="12" spans="1:9" ht="18" customHeight="1">
      <c r="A12" s="189"/>
      <c r="B12" s="48" t="s">
        <v>90</v>
      </c>
      <c r="C12" s="18">
        <v>5</v>
      </c>
      <c r="D12" s="192"/>
      <c r="E12" s="48" t="s">
        <v>20</v>
      </c>
      <c r="F12" s="19">
        <v>0.04</v>
      </c>
    </row>
    <row r="13" spans="1:9" ht="17.100000000000001" customHeight="1">
      <c r="A13" s="190"/>
      <c r="B13" s="48" t="s">
        <v>91</v>
      </c>
      <c r="C13" s="20">
        <v>4</v>
      </c>
      <c r="D13" s="193"/>
      <c r="E13" s="53" t="s">
        <v>21</v>
      </c>
      <c r="F13" s="22">
        <v>0.08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54" t="s">
        <v>23</v>
      </c>
      <c r="C15" s="54" t="s">
        <v>24</v>
      </c>
      <c r="D15" s="54" t="s">
        <v>25</v>
      </c>
      <c r="E15" s="230" t="s">
        <v>26</v>
      </c>
      <c r="F15" s="231"/>
    </row>
    <row r="16" spans="1:9" ht="18.95" customHeight="1">
      <c r="A16" s="232" t="s">
        <v>27</v>
      </c>
      <c r="B16" s="27">
        <v>7.2916666666666671E-2</v>
      </c>
      <c r="C16" s="27" t="s">
        <v>111</v>
      </c>
      <c r="D16" s="48">
        <v>3</v>
      </c>
      <c r="E16" s="234"/>
      <c r="F16" s="235"/>
    </row>
    <row r="17" spans="1:6">
      <c r="A17" s="232"/>
      <c r="B17" s="27">
        <v>8.3333333333333329E-2</v>
      </c>
      <c r="C17" s="79" t="s">
        <v>112</v>
      </c>
      <c r="D17" s="48">
        <v>3</v>
      </c>
      <c r="E17" s="234"/>
      <c r="F17" s="235"/>
    </row>
    <row r="18" spans="1:6">
      <c r="A18" s="232"/>
      <c r="B18" s="27"/>
      <c r="C18" s="27"/>
      <c r="D18" s="48"/>
      <c r="E18" s="234"/>
      <c r="F18" s="235"/>
    </row>
    <row r="19" spans="1:6">
      <c r="A19" s="232"/>
      <c r="B19" s="27"/>
      <c r="C19" s="48"/>
      <c r="D19" s="48"/>
      <c r="E19" s="234"/>
      <c r="F19" s="235"/>
    </row>
    <row r="20" spans="1:6">
      <c r="A20" s="232"/>
      <c r="B20" s="27"/>
      <c r="C20" s="48"/>
      <c r="D20" s="48"/>
      <c r="E20" s="234"/>
      <c r="F20" s="235"/>
    </row>
    <row r="21" spans="1:6">
      <c r="A21" s="232"/>
      <c r="B21" s="27"/>
      <c r="C21" s="48"/>
      <c r="D21" s="48"/>
      <c r="E21" s="234"/>
      <c r="F21" s="235"/>
    </row>
    <row r="22" spans="1:6" ht="18" thickBot="1">
      <c r="A22" s="233"/>
      <c r="B22" s="29">
        <v>0.1875</v>
      </c>
      <c r="C22" s="80" t="s">
        <v>113</v>
      </c>
      <c r="D22" s="53">
        <v>2</v>
      </c>
      <c r="E22" s="236"/>
      <c r="F22" s="237"/>
    </row>
    <row r="23" spans="1:6" ht="18" thickTop="1">
      <c r="A23" s="238" t="s">
        <v>28</v>
      </c>
      <c r="B23" s="31">
        <v>0.27083333333333331</v>
      </c>
      <c r="C23" s="32" t="s">
        <v>114</v>
      </c>
      <c r="D23" s="33">
        <v>2</v>
      </c>
      <c r="E23" s="236"/>
      <c r="F23" s="236"/>
    </row>
    <row r="24" spans="1:6">
      <c r="A24" s="232"/>
      <c r="B24" s="27"/>
      <c r="C24" s="27" t="s">
        <v>115</v>
      </c>
      <c r="D24" s="48">
        <v>2</v>
      </c>
      <c r="E24" s="240"/>
      <c r="F24" s="241"/>
    </row>
    <row r="25" spans="1:6">
      <c r="A25" s="232"/>
      <c r="B25" s="27"/>
      <c r="C25" s="48"/>
      <c r="D25" s="48"/>
      <c r="E25" s="240"/>
      <c r="F25" s="241"/>
    </row>
    <row r="26" spans="1:6">
      <c r="A26" s="232"/>
      <c r="B26" s="27"/>
      <c r="C26" s="48"/>
      <c r="D26" s="48"/>
      <c r="E26" s="242"/>
      <c r="F26" s="243"/>
    </row>
    <row r="27" spans="1:6">
      <c r="A27" s="232"/>
      <c r="B27" s="27"/>
      <c r="C27" s="27"/>
      <c r="D27" s="48"/>
      <c r="E27" s="234"/>
      <c r="F27" s="235"/>
    </row>
    <row r="28" spans="1:6">
      <c r="A28" s="232"/>
      <c r="B28" s="27"/>
      <c r="C28" s="48"/>
      <c r="D28" s="48"/>
      <c r="E28" s="242"/>
      <c r="F28" s="243"/>
    </row>
    <row r="29" spans="1:6">
      <c r="A29" s="232"/>
      <c r="B29" s="27"/>
      <c r="C29" s="27"/>
      <c r="D29" s="48"/>
      <c r="E29" s="234"/>
      <c r="F29" s="235"/>
    </row>
    <row r="30" spans="1:6">
      <c r="A30" s="232"/>
      <c r="B30" s="27"/>
      <c r="C30" s="48"/>
      <c r="D30" s="48"/>
      <c r="E30" s="234"/>
      <c r="F30" s="235"/>
    </row>
    <row r="31" spans="1:6">
      <c r="A31" s="232"/>
      <c r="B31" s="27"/>
      <c r="C31" s="48"/>
      <c r="D31" s="48"/>
      <c r="E31" s="234"/>
      <c r="F31" s="235"/>
    </row>
    <row r="32" spans="1:6">
      <c r="A32" s="232"/>
      <c r="B32" s="27"/>
      <c r="C32" s="48"/>
      <c r="D32" s="48"/>
      <c r="E32" s="234"/>
      <c r="F32" s="235"/>
    </row>
    <row r="33" spans="1:6">
      <c r="A33" s="232"/>
      <c r="B33" s="27"/>
      <c r="C33" s="48"/>
      <c r="D33" s="48"/>
      <c r="E33" s="234"/>
      <c r="F33" s="235"/>
    </row>
    <row r="34" spans="1:6">
      <c r="A34" s="232"/>
      <c r="B34" s="27"/>
      <c r="C34" s="48"/>
      <c r="D34" s="48"/>
      <c r="E34" s="234"/>
      <c r="F34" s="235"/>
    </row>
    <row r="35" spans="1:6">
      <c r="A35" s="239"/>
      <c r="B35" s="34"/>
      <c r="C35" s="49"/>
      <c r="D35" s="49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47" t="s">
        <v>34</v>
      </c>
    </row>
    <row r="39" spans="1:6">
      <c r="A39" s="250" t="s">
        <v>33</v>
      </c>
      <c r="B39" s="250"/>
      <c r="C39" s="251"/>
      <c r="D39" s="251"/>
      <c r="E39" s="41" t="s">
        <v>33</v>
      </c>
      <c r="F39" s="47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47" t="s">
        <v>55</v>
      </c>
    </row>
    <row r="41" spans="1:6">
      <c r="A41" s="250"/>
      <c r="B41" s="250"/>
      <c r="C41" s="251"/>
      <c r="D41" s="251"/>
      <c r="E41" s="41" t="s">
        <v>37</v>
      </c>
      <c r="F41" s="47" t="s">
        <v>74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92</v>
      </c>
      <c r="F44" s="297"/>
    </row>
    <row r="45" spans="1:6" ht="17.25" customHeight="1">
      <c r="A45" s="232"/>
      <c r="B45" s="274"/>
      <c r="C45" s="274"/>
      <c r="D45" s="266"/>
      <c r="E45" s="296" t="s">
        <v>93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94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 t="s">
        <v>95</v>
      </c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B60:C60"/>
    <mergeCell ref="E60:F60"/>
    <mergeCell ref="E57:F57"/>
    <mergeCell ref="B58:C58"/>
    <mergeCell ref="E58:F58"/>
    <mergeCell ref="B59:C59"/>
    <mergeCell ref="E59:F59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E46:F46"/>
    <mergeCell ref="B48:C48"/>
    <mergeCell ref="E48:F48"/>
    <mergeCell ref="B50:C50"/>
    <mergeCell ref="E50:F50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A36:F36"/>
    <mergeCell ref="A38:B38"/>
    <mergeCell ref="C38:D38"/>
    <mergeCell ref="A39:B39"/>
    <mergeCell ref="C39:D39"/>
    <mergeCell ref="A37:D37"/>
    <mergeCell ref="E37:F37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177"/>
  <sheetViews>
    <sheetView topLeftCell="A31" workbookViewId="0">
      <selection activeCell="E48" sqref="E48:F4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96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59" t="s">
        <v>5</v>
      </c>
      <c r="E3" s="60" t="s">
        <v>6</v>
      </c>
      <c r="F3" s="68" t="s">
        <v>7</v>
      </c>
    </row>
    <row r="4" spans="1:9" ht="21.75" customHeight="1">
      <c r="A4" s="64" t="s">
        <v>8</v>
      </c>
      <c r="B4" s="204">
        <v>112000</v>
      </c>
      <c r="C4" s="205"/>
      <c r="D4" s="206">
        <v>5</v>
      </c>
      <c r="E4" s="208">
        <v>15</v>
      </c>
      <c r="F4" s="210">
        <v>38300</v>
      </c>
    </row>
    <row r="5" spans="1:9" ht="23.1" customHeight="1">
      <c r="A5" s="64" t="s">
        <v>9</v>
      </c>
      <c r="B5" s="212">
        <f>B6-B4</f>
        <v>462500</v>
      </c>
      <c r="C5" s="213"/>
      <c r="D5" s="207"/>
      <c r="E5" s="209"/>
      <c r="F5" s="211"/>
    </row>
    <row r="6" spans="1:9">
      <c r="A6" s="10" t="s">
        <v>10</v>
      </c>
      <c r="B6" s="214">
        <v>574500</v>
      </c>
      <c r="C6" s="215"/>
      <c r="D6" s="216" t="s">
        <v>11</v>
      </c>
      <c r="E6" s="217"/>
      <c r="F6" s="222">
        <f>E4-(SUM(D16:D35))</f>
        <v>10</v>
      </c>
    </row>
    <row r="7" spans="1:9">
      <c r="A7" s="11" t="s">
        <v>12</v>
      </c>
      <c r="B7" s="61">
        <v>7569200</v>
      </c>
      <c r="C7" s="13">
        <f>B7/B8</f>
        <v>0.13050344827586208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62" t="s">
        <v>16</v>
      </c>
      <c r="C10" s="62" t="s">
        <v>17</v>
      </c>
      <c r="D10" s="191" t="s">
        <v>18</v>
      </c>
      <c r="E10" s="62" t="s">
        <v>16</v>
      </c>
      <c r="F10" s="63" t="s">
        <v>17</v>
      </c>
    </row>
    <row r="11" spans="1:9" ht="20.100000000000001" customHeight="1">
      <c r="A11" s="189"/>
      <c r="B11" s="65" t="s">
        <v>97</v>
      </c>
      <c r="C11" s="18">
        <v>3</v>
      </c>
      <c r="D11" s="192"/>
      <c r="E11" s="65" t="s">
        <v>19</v>
      </c>
      <c r="F11" s="19">
        <v>0.03</v>
      </c>
    </row>
    <row r="12" spans="1:9" ht="18" customHeight="1">
      <c r="A12" s="189"/>
      <c r="B12" s="65" t="s">
        <v>98</v>
      </c>
      <c r="C12" s="18">
        <v>3</v>
      </c>
      <c r="D12" s="192"/>
      <c r="E12" s="65" t="s">
        <v>20</v>
      </c>
      <c r="F12" s="19">
        <v>0.23</v>
      </c>
    </row>
    <row r="13" spans="1:9" ht="17.100000000000001" customHeight="1">
      <c r="A13" s="190"/>
      <c r="B13" s="65" t="s">
        <v>99</v>
      </c>
      <c r="C13" s="20">
        <v>3</v>
      </c>
      <c r="D13" s="193"/>
      <c r="E13" s="66" t="s">
        <v>21</v>
      </c>
      <c r="F13" s="22">
        <v>0.09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62" t="s">
        <v>23</v>
      </c>
      <c r="C15" s="62" t="s">
        <v>24</v>
      </c>
      <c r="D15" s="62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65"/>
      <c r="E16" s="234"/>
      <c r="F16" s="235"/>
    </row>
    <row r="17" spans="1:6">
      <c r="A17" s="232"/>
      <c r="B17" s="27"/>
      <c r="C17" s="65"/>
      <c r="D17" s="65"/>
      <c r="E17" s="234"/>
      <c r="F17" s="235"/>
    </row>
    <row r="18" spans="1:6">
      <c r="A18" s="232"/>
      <c r="B18" s="27"/>
      <c r="C18" s="27"/>
      <c r="D18" s="65"/>
      <c r="E18" s="234"/>
      <c r="F18" s="235"/>
    </row>
    <row r="19" spans="1:6">
      <c r="A19" s="232"/>
      <c r="B19" s="27"/>
      <c r="C19" s="65"/>
      <c r="D19" s="65"/>
      <c r="E19" s="234"/>
      <c r="F19" s="235"/>
    </row>
    <row r="20" spans="1:6">
      <c r="A20" s="232"/>
      <c r="B20" s="27"/>
      <c r="C20" s="65"/>
      <c r="D20" s="65"/>
      <c r="E20" s="234"/>
      <c r="F20" s="235"/>
    </row>
    <row r="21" spans="1:6">
      <c r="A21" s="232"/>
      <c r="B21" s="27"/>
      <c r="C21" s="65"/>
      <c r="D21" s="65"/>
      <c r="E21" s="234"/>
      <c r="F21" s="235"/>
    </row>
    <row r="22" spans="1:6" ht="18" thickBot="1">
      <c r="A22" s="233"/>
      <c r="B22" s="29"/>
      <c r="C22" s="66"/>
      <c r="D22" s="66"/>
      <c r="E22" s="236"/>
      <c r="F22" s="237"/>
    </row>
    <row r="23" spans="1:6" ht="18" thickTop="1">
      <c r="A23" s="238" t="s">
        <v>28</v>
      </c>
      <c r="B23" s="31">
        <v>0.25</v>
      </c>
      <c r="C23" s="32" t="s">
        <v>116</v>
      </c>
      <c r="D23" s="33">
        <v>5</v>
      </c>
      <c r="E23" s="236"/>
      <c r="F23" s="236"/>
    </row>
    <row r="24" spans="1:6">
      <c r="A24" s="232"/>
      <c r="B24" s="27"/>
      <c r="C24" s="27"/>
      <c r="D24" s="65"/>
      <c r="E24" s="240"/>
      <c r="F24" s="241"/>
    </row>
    <row r="25" spans="1:6">
      <c r="A25" s="232"/>
      <c r="B25" s="27"/>
      <c r="C25" s="65"/>
      <c r="D25" s="65"/>
      <c r="E25" s="240"/>
      <c r="F25" s="241"/>
    </row>
    <row r="26" spans="1:6">
      <c r="A26" s="232"/>
      <c r="B26" s="27"/>
      <c r="C26" s="65"/>
      <c r="D26" s="65"/>
      <c r="E26" s="242"/>
      <c r="F26" s="243"/>
    </row>
    <row r="27" spans="1:6">
      <c r="A27" s="232"/>
      <c r="B27" s="27"/>
      <c r="C27" s="27"/>
      <c r="D27" s="65"/>
      <c r="E27" s="234"/>
      <c r="F27" s="235"/>
    </row>
    <row r="28" spans="1:6">
      <c r="A28" s="232"/>
      <c r="B28" s="27"/>
      <c r="C28" s="65"/>
      <c r="D28" s="65"/>
      <c r="E28" s="242"/>
      <c r="F28" s="243"/>
    </row>
    <row r="29" spans="1:6">
      <c r="A29" s="232"/>
      <c r="B29" s="27"/>
      <c r="C29" s="27"/>
      <c r="D29" s="65"/>
      <c r="E29" s="234"/>
      <c r="F29" s="235"/>
    </row>
    <row r="30" spans="1:6">
      <c r="A30" s="232"/>
      <c r="B30" s="27"/>
      <c r="C30" s="65"/>
      <c r="D30" s="65"/>
      <c r="E30" s="234"/>
      <c r="F30" s="235"/>
    </row>
    <row r="31" spans="1:6">
      <c r="A31" s="232"/>
      <c r="B31" s="27"/>
      <c r="C31" s="65"/>
      <c r="D31" s="65"/>
      <c r="E31" s="234"/>
      <c r="F31" s="235"/>
    </row>
    <row r="32" spans="1:6">
      <c r="A32" s="232"/>
      <c r="B32" s="27"/>
      <c r="C32" s="65"/>
      <c r="D32" s="65"/>
      <c r="E32" s="234"/>
      <c r="F32" s="235"/>
    </row>
    <row r="33" spans="1:6">
      <c r="A33" s="232"/>
      <c r="B33" s="27"/>
      <c r="C33" s="65"/>
      <c r="D33" s="65"/>
      <c r="E33" s="234"/>
      <c r="F33" s="235"/>
    </row>
    <row r="34" spans="1:6">
      <c r="A34" s="232"/>
      <c r="B34" s="27"/>
      <c r="C34" s="65"/>
      <c r="D34" s="65"/>
      <c r="E34" s="234"/>
      <c r="F34" s="235"/>
    </row>
    <row r="35" spans="1:6">
      <c r="A35" s="239"/>
      <c r="B35" s="34"/>
      <c r="C35" s="67"/>
      <c r="D35" s="67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69" t="s">
        <v>34</v>
      </c>
    </row>
    <row r="39" spans="1:6">
      <c r="A39" s="250" t="s">
        <v>33</v>
      </c>
      <c r="B39" s="250"/>
      <c r="C39" s="251"/>
      <c r="D39" s="251"/>
      <c r="E39" s="41" t="s">
        <v>33</v>
      </c>
      <c r="F39" s="69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69" t="s">
        <v>55</v>
      </c>
    </row>
    <row r="41" spans="1:6">
      <c r="A41" s="250"/>
      <c r="B41" s="250"/>
      <c r="C41" s="251"/>
      <c r="D41" s="251"/>
      <c r="E41" s="41" t="s">
        <v>37</v>
      </c>
      <c r="F41" s="69" t="s">
        <v>74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100</v>
      </c>
      <c r="F44" s="297"/>
    </row>
    <row r="45" spans="1:6" ht="17.25" customHeight="1">
      <c r="A45" s="232"/>
      <c r="B45" s="274"/>
      <c r="C45" s="274"/>
      <c r="D45" s="266"/>
      <c r="E45" s="296" t="s">
        <v>101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147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 t="s">
        <v>102</v>
      </c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 t="s">
        <v>103</v>
      </c>
      <c r="F51" s="283"/>
    </row>
    <row r="52" spans="1:6" ht="18" customHeight="1">
      <c r="A52" s="233"/>
      <c r="B52" s="257"/>
      <c r="C52" s="257"/>
      <c r="D52" s="267"/>
      <c r="E52" s="284" t="s">
        <v>104</v>
      </c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177"/>
  <sheetViews>
    <sheetView topLeftCell="A31" workbookViewId="0">
      <selection activeCell="C62" sqref="C62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105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59" t="s">
        <v>5</v>
      </c>
      <c r="E3" s="60" t="s">
        <v>6</v>
      </c>
      <c r="F3" s="68" t="s">
        <v>7</v>
      </c>
    </row>
    <row r="4" spans="1:9" ht="21.75" customHeight="1">
      <c r="A4" s="64" t="s">
        <v>8</v>
      </c>
      <c r="B4" s="204">
        <v>90000</v>
      </c>
      <c r="C4" s="205"/>
      <c r="D4" s="206">
        <v>5</v>
      </c>
      <c r="E4" s="208">
        <v>13</v>
      </c>
      <c r="F4" s="210">
        <v>31076</v>
      </c>
    </row>
    <row r="5" spans="1:9" ht="23.1" customHeight="1">
      <c r="A5" s="64" t="s">
        <v>9</v>
      </c>
      <c r="B5" s="212">
        <f>B6-B4</f>
        <v>314000</v>
      </c>
      <c r="C5" s="213"/>
      <c r="D5" s="207"/>
      <c r="E5" s="209"/>
      <c r="F5" s="211"/>
    </row>
    <row r="6" spans="1:9">
      <c r="A6" s="10" t="s">
        <v>10</v>
      </c>
      <c r="B6" s="214">
        <v>404000</v>
      </c>
      <c r="C6" s="215"/>
      <c r="D6" s="216" t="s">
        <v>11</v>
      </c>
      <c r="E6" s="217"/>
      <c r="F6" s="222">
        <f>E4-(SUM(D16:D35))</f>
        <v>7</v>
      </c>
    </row>
    <row r="7" spans="1:9">
      <c r="A7" s="11" t="s">
        <v>12</v>
      </c>
      <c r="B7" s="61">
        <v>7973200</v>
      </c>
      <c r="C7" s="13">
        <f>B7/B8</f>
        <v>0.13746896551724139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62" t="s">
        <v>16</v>
      </c>
      <c r="C10" s="62" t="s">
        <v>17</v>
      </c>
      <c r="D10" s="191" t="s">
        <v>18</v>
      </c>
      <c r="E10" s="62" t="s">
        <v>16</v>
      </c>
      <c r="F10" s="63" t="s">
        <v>17</v>
      </c>
    </row>
    <row r="11" spans="1:9" ht="20.100000000000001" customHeight="1">
      <c r="A11" s="189"/>
      <c r="B11" s="72" t="s">
        <v>106</v>
      </c>
      <c r="C11" s="18">
        <v>3</v>
      </c>
      <c r="D11" s="192"/>
      <c r="E11" s="72" t="s">
        <v>19</v>
      </c>
      <c r="F11" s="19">
        <v>0.06</v>
      </c>
    </row>
    <row r="12" spans="1:9" ht="18" customHeight="1">
      <c r="A12" s="189"/>
      <c r="B12" s="72" t="s">
        <v>107</v>
      </c>
      <c r="C12" s="18">
        <v>3</v>
      </c>
      <c r="D12" s="192"/>
      <c r="E12" s="72" t="s">
        <v>20</v>
      </c>
      <c r="F12" s="19">
        <v>0.11</v>
      </c>
    </row>
    <row r="13" spans="1:9" ht="17.100000000000001" customHeight="1">
      <c r="A13" s="190"/>
      <c r="B13" s="72" t="s">
        <v>108</v>
      </c>
      <c r="C13" s="20">
        <v>3</v>
      </c>
      <c r="D13" s="193"/>
      <c r="E13" s="71" t="s">
        <v>21</v>
      </c>
      <c r="F13" s="22">
        <v>0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62" t="s">
        <v>23</v>
      </c>
      <c r="C15" s="62" t="s">
        <v>24</v>
      </c>
      <c r="D15" s="62" t="s">
        <v>25</v>
      </c>
      <c r="E15" s="230" t="s">
        <v>26</v>
      </c>
      <c r="F15" s="231"/>
    </row>
    <row r="16" spans="1:9" ht="18.95" customHeight="1">
      <c r="A16" s="232" t="s">
        <v>27</v>
      </c>
      <c r="B16" s="27"/>
      <c r="C16" s="27"/>
      <c r="D16" s="65"/>
      <c r="E16" s="234"/>
      <c r="F16" s="235"/>
    </row>
    <row r="17" spans="1:6">
      <c r="A17" s="232"/>
      <c r="B17" s="27"/>
      <c r="C17" s="65"/>
      <c r="D17" s="65"/>
      <c r="E17" s="234"/>
      <c r="F17" s="235"/>
    </row>
    <row r="18" spans="1:6">
      <c r="A18" s="232"/>
      <c r="B18" s="27"/>
      <c r="C18" s="27"/>
      <c r="D18" s="65"/>
      <c r="E18" s="234"/>
      <c r="F18" s="235"/>
    </row>
    <row r="19" spans="1:6">
      <c r="A19" s="232"/>
      <c r="B19" s="27"/>
      <c r="C19" s="65"/>
      <c r="D19" s="65"/>
      <c r="E19" s="234"/>
      <c r="F19" s="235"/>
    </row>
    <row r="20" spans="1:6">
      <c r="A20" s="232"/>
      <c r="B20" s="27"/>
      <c r="C20" s="65"/>
      <c r="D20" s="65"/>
      <c r="E20" s="234"/>
      <c r="F20" s="235"/>
    </row>
    <row r="21" spans="1:6">
      <c r="A21" s="232"/>
      <c r="B21" s="27"/>
      <c r="C21" s="65"/>
      <c r="D21" s="65"/>
      <c r="E21" s="234"/>
      <c r="F21" s="235"/>
    </row>
    <row r="22" spans="1:6" ht="18" thickBot="1">
      <c r="A22" s="233"/>
      <c r="B22" s="29"/>
      <c r="C22" s="66"/>
      <c r="D22" s="66"/>
      <c r="E22" s="236"/>
      <c r="F22" s="237"/>
    </row>
    <row r="23" spans="1:6" ht="18" thickTop="1">
      <c r="A23" s="238" t="s">
        <v>28</v>
      </c>
      <c r="B23" s="31">
        <v>0.27083333333333331</v>
      </c>
      <c r="C23" s="32" t="s">
        <v>117</v>
      </c>
      <c r="D23" s="33">
        <v>4</v>
      </c>
      <c r="E23" s="236"/>
      <c r="F23" s="236"/>
    </row>
    <row r="24" spans="1:6">
      <c r="A24" s="232"/>
      <c r="B24" s="27">
        <v>0.3125</v>
      </c>
      <c r="C24" s="27" t="s">
        <v>118</v>
      </c>
      <c r="D24" s="65">
        <v>2</v>
      </c>
      <c r="E24" s="240"/>
      <c r="F24" s="241"/>
    </row>
    <row r="25" spans="1:6">
      <c r="A25" s="232"/>
      <c r="B25" s="27"/>
      <c r="C25" s="65"/>
      <c r="D25" s="65"/>
      <c r="E25" s="240"/>
      <c r="F25" s="241"/>
    </row>
    <row r="26" spans="1:6">
      <c r="A26" s="232"/>
      <c r="B26" s="27"/>
      <c r="C26" s="65"/>
      <c r="D26" s="65"/>
      <c r="E26" s="242"/>
      <c r="F26" s="243"/>
    </row>
    <row r="27" spans="1:6">
      <c r="A27" s="232"/>
      <c r="B27" s="27"/>
      <c r="C27" s="27"/>
      <c r="D27" s="65"/>
      <c r="E27" s="234"/>
      <c r="F27" s="235"/>
    </row>
    <row r="28" spans="1:6">
      <c r="A28" s="232"/>
      <c r="B28" s="27"/>
      <c r="C28" s="65"/>
      <c r="D28" s="65"/>
      <c r="E28" s="242"/>
      <c r="F28" s="243"/>
    </row>
    <row r="29" spans="1:6">
      <c r="A29" s="232"/>
      <c r="B29" s="27"/>
      <c r="C29" s="27"/>
      <c r="D29" s="65"/>
      <c r="E29" s="234"/>
      <c r="F29" s="235"/>
    </row>
    <row r="30" spans="1:6">
      <c r="A30" s="232"/>
      <c r="B30" s="27"/>
      <c r="C30" s="65"/>
      <c r="D30" s="65"/>
      <c r="E30" s="234"/>
      <c r="F30" s="235"/>
    </row>
    <row r="31" spans="1:6">
      <c r="A31" s="232"/>
      <c r="B31" s="27"/>
      <c r="C31" s="65"/>
      <c r="D31" s="65"/>
      <c r="E31" s="234"/>
      <c r="F31" s="235"/>
    </row>
    <row r="32" spans="1:6">
      <c r="A32" s="232"/>
      <c r="B32" s="27"/>
      <c r="C32" s="65"/>
      <c r="D32" s="65"/>
      <c r="E32" s="234"/>
      <c r="F32" s="235"/>
    </row>
    <row r="33" spans="1:6">
      <c r="A33" s="232"/>
      <c r="B33" s="27"/>
      <c r="C33" s="65"/>
      <c r="D33" s="65"/>
      <c r="E33" s="234"/>
      <c r="F33" s="235"/>
    </row>
    <row r="34" spans="1:6">
      <c r="A34" s="232"/>
      <c r="B34" s="27"/>
      <c r="C34" s="65"/>
      <c r="D34" s="65"/>
      <c r="E34" s="234"/>
      <c r="F34" s="235"/>
    </row>
    <row r="35" spans="1:6">
      <c r="A35" s="239"/>
      <c r="B35" s="34"/>
      <c r="C35" s="67"/>
      <c r="D35" s="67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70" t="s">
        <v>55</v>
      </c>
    </row>
    <row r="39" spans="1:6">
      <c r="A39" s="250" t="s">
        <v>33</v>
      </c>
      <c r="B39" s="250"/>
      <c r="C39" s="251"/>
      <c r="D39" s="251"/>
      <c r="E39" s="41" t="s">
        <v>33</v>
      </c>
      <c r="F39" s="70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70" t="s">
        <v>34</v>
      </c>
    </row>
    <row r="41" spans="1:6">
      <c r="A41" s="250"/>
      <c r="B41" s="250"/>
      <c r="C41" s="251"/>
      <c r="D41" s="251"/>
      <c r="E41" s="41" t="s">
        <v>37</v>
      </c>
      <c r="F41" s="69" t="s">
        <v>74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110</v>
      </c>
      <c r="F44" s="297"/>
    </row>
    <row r="45" spans="1:6" ht="17.25" customHeight="1">
      <c r="A45" s="232"/>
      <c r="B45" s="274"/>
      <c r="C45" s="274"/>
      <c r="D45" s="266"/>
      <c r="E45" s="296" t="s">
        <v>109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/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/>
      <c r="F49" s="259"/>
    </row>
    <row r="50" spans="1:6" ht="18" customHeight="1">
      <c r="A50" s="232"/>
      <c r="B50" s="281"/>
      <c r="C50" s="281"/>
      <c r="D50" s="266"/>
      <c r="E50" s="258"/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177"/>
  <sheetViews>
    <sheetView topLeftCell="A25" workbookViewId="0">
      <selection activeCell="B8" sqref="B8:C8"/>
    </sheetView>
  </sheetViews>
  <sheetFormatPr defaultColWidth="11.5546875" defaultRowHeight="17.25"/>
  <cols>
    <col min="1" max="1" width="11.5546875" style="45"/>
    <col min="2" max="2" width="22.109375" style="1" customWidth="1"/>
    <col min="3" max="3" width="23.33203125" style="1" customWidth="1"/>
    <col min="4" max="4" width="17.33203125" style="1" customWidth="1"/>
    <col min="5" max="5" width="27.21875" style="1" customWidth="1"/>
    <col min="6" max="6" width="45" style="5" customWidth="1"/>
    <col min="7" max="16384" width="11.5546875" style="1"/>
  </cols>
  <sheetData>
    <row r="1" spans="1:9" s="2" customFormat="1" ht="36" customHeight="1">
      <c r="A1" s="194" t="s">
        <v>0</v>
      </c>
      <c r="B1" s="195"/>
      <c r="C1" s="195"/>
      <c r="D1" s="195"/>
      <c r="E1" s="195"/>
      <c r="F1" s="196"/>
      <c r="G1" s="1"/>
      <c r="H1" s="1"/>
      <c r="I1" s="1"/>
    </row>
    <row r="2" spans="1:9" s="5" customFormat="1" ht="47.25" customHeight="1">
      <c r="A2" s="3" t="s">
        <v>1</v>
      </c>
      <c r="B2" s="197" t="s">
        <v>119</v>
      </c>
      <c r="C2" s="198"/>
      <c r="D2" s="4" t="s">
        <v>2</v>
      </c>
      <c r="E2" s="199" t="s">
        <v>3</v>
      </c>
      <c r="F2" s="200"/>
    </row>
    <row r="3" spans="1:9" ht="24" customHeight="1">
      <c r="A3" s="201" t="s">
        <v>4</v>
      </c>
      <c r="B3" s="202"/>
      <c r="C3" s="203"/>
      <c r="D3" s="73" t="s">
        <v>5</v>
      </c>
      <c r="E3" s="74" t="s">
        <v>6</v>
      </c>
      <c r="F3" s="82" t="s">
        <v>7</v>
      </c>
    </row>
    <row r="4" spans="1:9" ht="21.75" customHeight="1">
      <c r="A4" s="78" t="s">
        <v>8</v>
      </c>
      <c r="B4" s="204">
        <v>299000</v>
      </c>
      <c r="C4" s="205"/>
      <c r="D4" s="206">
        <v>10</v>
      </c>
      <c r="E4" s="208">
        <v>20</v>
      </c>
      <c r="F4" s="210">
        <v>27725</v>
      </c>
    </row>
    <row r="5" spans="1:9" ht="23.1" customHeight="1">
      <c r="A5" s="78" t="s">
        <v>9</v>
      </c>
      <c r="B5" s="212">
        <f>B6-B4</f>
        <v>252500</v>
      </c>
      <c r="C5" s="213"/>
      <c r="D5" s="207"/>
      <c r="E5" s="209"/>
      <c r="F5" s="211"/>
    </row>
    <row r="6" spans="1:9">
      <c r="A6" s="10" t="s">
        <v>10</v>
      </c>
      <c r="B6" s="214">
        <v>551500</v>
      </c>
      <c r="C6" s="215"/>
      <c r="D6" s="216" t="s">
        <v>11</v>
      </c>
      <c r="E6" s="217"/>
      <c r="F6" s="222">
        <f>E4-(SUM(D16:D35))</f>
        <v>9</v>
      </c>
    </row>
    <row r="7" spans="1:9">
      <c r="A7" s="11" t="s">
        <v>12</v>
      </c>
      <c r="B7" s="75">
        <v>8524700</v>
      </c>
      <c r="C7" s="13">
        <f>B7/B8</f>
        <v>0.14697758620689655</v>
      </c>
      <c r="D7" s="218"/>
      <c r="E7" s="219"/>
      <c r="F7" s="223"/>
    </row>
    <row r="8" spans="1:9">
      <c r="A8" s="14" t="s">
        <v>13</v>
      </c>
      <c r="B8" s="225">
        <v>58000000</v>
      </c>
      <c r="C8" s="226"/>
      <c r="D8" s="220"/>
      <c r="E8" s="221"/>
      <c r="F8" s="224"/>
    </row>
    <row r="9" spans="1:9" ht="27.95" customHeight="1">
      <c r="A9" s="227" t="s">
        <v>14</v>
      </c>
      <c r="B9" s="228"/>
      <c r="C9" s="228"/>
      <c r="D9" s="228"/>
      <c r="E9" s="228"/>
      <c r="F9" s="229"/>
    </row>
    <row r="10" spans="1:9" ht="17.100000000000001" customHeight="1">
      <c r="A10" s="188" t="s">
        <v>15</v>
      </c>
      <c r="B10" s="76" t="s">
        <v>16</v>
      </c>
      <c r="C10" s="76" t="s">
        <v>17</v>
      </c>
      <c r="D10" s="191" t="s">
        <v>18</v>
      </c>
      <c r="E10" s="76" t="s">
        <v>16</v>
      </c>
      <c r="F10" s="77" t="s">
        <v>17</v>
      </c>
    </row>
    <row r="11" spans="1:9" ht="20.100000000000001" customHeight="1">
      <c r="A11" s="189"/>
      <c r="B11" s="79" t="s">
        <v>107</v>
      </c>
      <c r="C11" s="18">
        <v>4</v>
      </c>
      <c r="D11" s="192"/>
      <c r="E11" s="79" t="s">
        <v>19</v>
      </c>
      <c r="F11" s="19">
        <v>0.05</v>
      </c>
    </row>
    <row r="12" spans="1:9" ht="18" customHeight="1">
      <c r="A12" s="189"/>
      <c r="B12" s="79" t="s">
        <v>89</v>
      </c>
      <c r="C12" s="18">
        <v>5</v>
      </c>
      <c r="D12" s="192"/>
      <c r="E12" s="79" t="s">
        <v>20</v>
      </c>
      <c r="F12" s="19"/>
    </row>
    <row r="13" spans="1:9" ht="17.100000000000001" customHeight="1">
      <c r="A13" s="190"/>
      <c r="B13" s="79" t="s">
        <v>120</v>
      </c>
      <c r="C13" s="20">
        <v>3</v>
      </c>
      <c r="D13" s="193"/>
      <c r="E13" s="80" t="s">
        <v>21</v>
      </c>
      <c r="F13" s="22">
        <v>0.03</v>
      </c>
    </row>
    <row r="14" spans="1:9" ht="27.95" customHeight="1">
      <c r="A14" s="227" t="s">
        <v>22</v>
      </c>
      <c r="B14" s="228"/>
      <c r="C14" s="228"/>
      <c r="D14" s="228"/>
      <c r="E14" s="228"/>
      <c r="F14" s="229"/>
    </row>
    <row r="15" spans="1:9" ht="18.95" customHeight="1">
      <c r="A15" s="23"/>
      <c r="B15" s="76" t="s">
        <v>23</v>
      </c>
      <c r="C15" s="76" t="s">
        <v>24</v>
      </c>
      <c r="D15" s="76" t="s">
        <v>25</v>
      </c>
      <c r="E15" s="230" t="s">
        <v>26</v>
      </c>
      <c r="F15" s="231"/>
    </row>
    <row r="16" spans="1:9" ht="18.95" customHeight="1">
      <c r="A16" s="232" t="s">
        <v>27</v>
      </c>
      <c r="B16" s="27">
        <v>0.5</v>
      </c>
      <c r="C16" s="27" t="s">
        <v>121</v>
      </c>
      <c r="D16" s="79">
        <v>5</v>
      </c>
      <c r="E16" s="234"/>
      <c r="F16" s="235"/>
    </row>
    <row r="17" spans="1:6">
      <c r="A17" s="232"/>
      <c r="B17" s="27"/>
      <c r="C17" s="79"/>
      <c r="D17" s="79"/>
      <c r="E17" s="234"/>
      <c r="F17" s="235"/>
    </row>
    <row r="18" spans="1:6">
      <c r="A18" s="232"/>
      <c r="B18" s="27"/>
      <c r="C18" s="27"/>
      <c r="D18" s="79"/>
      <c r="E18" s="234"/>
      <c r="F18" s="235"/>
    </row>
    <row r="19" spans="1:6">
      <c r="A19" s="232"/>
      <c r="B19" s="27"/>
      <c r="C19" s="79"/>
      <c r="D19" s="79"/>
      <c r="E19" s="234"/>
      <c r="F19" s="235"/>
    </row>
    <row r="20" spans="1:6">
      <c r="A20" s="232"/>
      <c r="B20" s="27"/>
      <c r="C20" s="79"/>
      <c r="D20" s="79"/>
      <c r="E20" s="234"/>
      <c r="F20" s="235"/>
    </row>
    <row r="21" spans="1:6">
      <c r="A21" s="232"/>
      <c r="B21" s="27"/>
      <c r="C21" s="79"/>
      <c r="D21" s="79"/>
      <c r="E21" s="234"/>
      <c r="F21" s="235"/>
    </row>
    <row r="22" spans="1:6" ht="18" thickBot="1">
      <c r="A22" s="233"/>
      <c r="B22" s="29"/>
      <c r="C22" s="80"/>
      <c r="D22" s="80"/>
      <c r="E22" s="236"/>
      <c r="F22" s="237"/>
    </row>
    <row r="23" spans="1:6" ht="18" thickTop="1">
      <c r="A23" s="238" t="s">
        <v>28</v>
      </c>
      <c r="B23" s="31">
        <v>0.29166666666666669</v>
      </c>
      <c r="C23" s="32" t="s">
        <v>122</v>
      </c>
      <c r="D23" s="33">
        <v>2</v>
      </c>
      <c r="E23" s="236"/>
      <c r="F23" s="236"/>
    </row>
    <row r="24" spans="1:6">
      <c r="A24" s="232"/>
      <c r="B24" s="27">
        <v>0.3125</v>
      </c>
      <c r="C24" s="27" t="s">
        <v>123</v>
      </c>
      <c r="D24" s="79">
        <v>2</v>
      </c>
      <c r="E24" s="240"/>
      <c r="F24" s="241"/>
    </row>
    <row r="25" spans="1:6">
      <c r="A25" s="232"/>
      <c r="B25" s="27">
        <v>0.25</v>
      </c>
      <c r="C25" s="79" t="s">
        <v>124</v>
      </c>
      <c r="D25" s="79">
        <v>2</v>
      </c>
      <c r="E25" s="240"/>
      <c r="F25" s="241"/>
    </row>
    <row r="26" spans="1:6">
      <c r="A26" s="232"/>
      <c r="B26" s="27"/>
      <c r="C26" s="79"/>
      <c r="D26" s="79"/>
      <c r="E26" s="242"/>
      <c r="F26" s="243"/>
    </row>
    <row r="27" spans="1:6">
      <c r="A27" s="232"/>
      <c r="B27" s="27"/>
      <c r="C27" s="27"/>
      <c r="D27" s="79"/>
      <c r="E27" s="234"/>
      <c r="F27" s="235"/>
    </row>
    <row r="28" spans="1:6">
      <c r="A28" s="232"/>
      <c r="B28" s="27"/>
      <c r="C28" s="79"/>
      <c r="D28" s="79"/>
      <c r="E28" s="242"/>
      <c r="F28" s="243"/>
    </row>
    <row r="29" spans="1:6">
      <c r="A29" s="232"/>
      <c r="B29" s="27"/>
      <c r="C29" s="27"/>
      <c r="D29" s="79"/>
      <c r="E29" s="234"/>
      <c r="F29" s="235"/>
    </row>
    <row r="30" spans="1:6">
      <c r="A30" s="232"/>
      <c r="B30" s="27"/>
      <c r="C30" s="79"/>
      <c r="D30" s="79"/>
      <c r="E30" s="234"/>
      <c r="F30" s="235"/>
    </row>
    <row r="31" spans="1:6">
      <c r="A31" s="232"/>
      <c r="B31" s="27"/>
      <c r="C31" s="79"/>
      <c r="D31" s="79"/>
      <c r="E31" s="234"/>
      <c r="F31" s="235"/>
    </row>
    <row r="32" spans="1:6">
      <c r="A32" s="232"/>
      <c r="B32" s="27"/>
      <c r="C32" s="79"/>
      <c r="D32" s="79"/>
      <c r="E32" s="234"/>
      <c r="F32" s="235"/>
    </row>
    <row r="33" spans="1:6">
      <c r="A33" s="232"/>
      <c r="B33" s="27"/>
      <c r="C33" s="79"/>
      <c r="D33" s="79"/>
      <c r="E33" s="234"/>
      <c r="F33" s="235"/>
    </row>
    <row r="34" spans="1:6">
      <c r="A34" s="232"/>
      <c r="B34" s="27"/>
      <c r="C34" s="79"/>
      <c r="D34" s="79"/>
      <c r="E34" s="234"/>
      <c r="F34" s="235"/>
    </row>
    <row r="35" spans="1:6">
      <c r="A35" s="239"/>
      <c r="B35" s="34"/>
      <c r="C35" s="81"/>
      <c r="D35" s="81"/>
      <c r="E35" s="244"/>
      <c r="F35" s="245"/>
    </row>
    <row r="36" spans="1:6" ht="22.5" customHeight="1">
      <c r="A36" s="201" t="s">
        <v>29</v>
      </c>
      <c r="B36" s="202"/>
      <c r="C36" s="202"/>
      <c r="D36" s="202"/>
      <c r="E36" s="202"/>
      <c r="F36" s="246"/>
    </row>
    <row r="37" spans="1:6">
      <c r="A37" s="252" t="s">
        <v>30</v>
      </c>
      <c r="B37" s="253"/>
      <c r="C37" s="253"/>
      <c r="D37" s="253"/>
      <c r="E37" s="254" t="s">
        <v>31</v>
      </c>
      <c r="F37" s="255"/>
    </row>
    <row r="38" spans="1:6">
      <c r="A38" s="247" t="s">
        <v>32</v>
      </c>
      <c r="B38" s="248"/>
      <c r="C38" s="249"/>
      <c r="D38" s="249"/>
      <c r="E38" s="38" t="s">
        <v>32</v>
      </c>
      <c r="F38" s="83" t="s">
        <v>74</v>
      </c>
    </row>
    <row r="39" spans="1:6">
      <c r="A39" s="250" t="s">
        <v>33</v>
      </c>
      <c r="B39" s="250"/>
      <c r="C39" s="251"/>
      <c r="D39" s="251"/>
      <c r="E39" s="41" t="s">
        <v>33</v>
      </c>
      <c r="F39" s="83" t="s">
        <v>53</v>
      </c>
    </row>
    <row r="40" spans="1:6">
      <c r="A40" s="250" t="s">
        <v>35</v>
      </c>
      <c r="B40" s="250"/>
      <c r="C40" s="251"/>
      <c r="D40" s="251"/>
      <c r="E40" s="41" t="s">
        <v>36</v>
      </c>
      <c r="F40" s="83" t="s">
        <v>34</v>
      </c>
    </row>
    <row r="41" spans="1:6">
      <c r="A41" s="250"/>
      <c r="B41" s="250"/>
      <c r="C41" s="251"/>
      <c r="D41" s="251"/>
      <c r="E41" s="41" t="s">
        <v>37</v>
      </c>
      <c r="F41" s="83" t="s">
        <v>55</v>
      </c>
    </row>
    <row r="42" spans="1:6">
      <c r="A42" s="260" t="s">
        <v>38</v>
      </c>
      <c r="B42" s="261"/>
      <c r="C42" s="261"/>
      <c r="D42" s="261"/>
      <c r="E42" s="261"/>
      <c r="F42" s="262"/>
    </row>
    <row r="43" spans="1:6">
      <c r="A43" s="263" t="s">
        <v>39</v>
      </c>
      <c r="B43" s="264"/>
      <c r="C43" s="264"/>
      <c r="D43" s="265" t="s">
        <v>40</v>
      </c>
      <c r="E43" s="268" t="s">
        <v>65</v>
      </c>
      <c r="F43" s="269"/>
    </row>
    <row r="44" spans="1:6" ht="17.25" customHeight="1">
      <c r="A44" s="232"/>
      <c r="B44" s="270"/>
      <c r="C44" s="271"/>
      <c r="D44" s="266"/>
      <c r="E44" s="296" t="s">
        <v>126</v>
      </c>
      <c r="F44" s="297"/>
    </row>
    <row r="45" spans="1:6" ht="17.25" customHeight="1">
      <c r="A45" s="232"/>
      <c r="B45" s="274"/>
      <c r="C45" s="274"/>
      <c r="D45" s="266"/>
      <c r="E45" s="296" t="s">
        <v>125</v>
      </c>
      <c r="F45" s="297"/>
    </row>
    <row r="46" spans="1:6" ht="18" customHeight="1">
      <c r="A46" s="232"/>
      <c r="B46" s="274"/>
      <c r="C46" s="274"/>
      <c r="D46" s="266"/>
      <c r="E46" s="296"/>
      <c r="F46" s="297"/>
    </row>
    <row r="47" spans="1:6" ht="18" customHeight="1">
      <c r="A47" s="232"/>
      <c r="B47" s="42"/>
      <c r="C47" s="42"/>
      <c r="D47" s="266"/>
      <c r="E47" s="58" t="s">
        <v>127</v>
      </c>
      <c r="F47" s="57"/>
    </row>
    <row r="48" spans="1:6">
      <c r="A48" s="232"/>
      <c r="B48" s="277"/>
      <c r="C48" s="278"/>
      <c r="D48" s="266"/>
      <c r="E48" s="296"/>
      <c r="F48" s="297"/>
    </row>
    <row r="49" spans="1:6" ht="17.25" customHeight="1">
      <c r="A49" s="232"/>
      <c r="B49" s="256"/>
      <c r="C49" s="257"/>
      <c r="D49" s="266"/>
      <c r="E49" s="258" t="s">
        <v>128</v>
      </c>
      <c r="F49" s="259"/>
    </row>
    <row r="50" spans="1:6" ht="18" customHeight="1">
      <c r="A50" s="232"/>
      <c r="B50" s="281"/>
      <c r="C50" s="281"/>
      <c r="D50" s="266"/>
      <c r="E50" s="258" t="s">
        <v>129</v>
      </c>
      <c r="F50" s="259"/>
    </row>
    <row r="51" spans="1:6" ht="18" customHeight="1">
      <c r="A51" s="232"/>
      <c r="B51" s="257"/>
      <c r="C51" s="257"/>
      <c r="D51" s="266"/>
      <c r="E51" s="282"/>
      <c r="F51" s="283"/>
    </row>
    <row r="52" spans="1:6" ht="18" customHeight="1">
      <c r="A52" s="233"/>
      <c r="B52" s="257"/>
      <c r="C52" s="257"/>
      <c r="D52" s="267"/>
      <c r="E52" s="284"/>
      <c r="F52" s="285"/>
    </row>
    <row r="53" spans="1:6" ht="18" customHeight="1">
      <c r="A53" s="233"/>
      <c r="B53" s="257"/>
      <c r="C53" s="257"/>
      <c r="D53" s="267"/>
      <c r="E53" s="288"/>
      <c r="F53" s="289"/>
    </row>
    <row r="54" spans="1:6">
      <c r="A54" s="233"/>
      <c r="B54" s="290"/>
      <c r="C54" s="290"/>
      <c r="D54" s="267"/>
      <c r="E54" s="288"/>
      <c r="F54" s="289"/>
    </row>
    <row r="55" spans="1:6">
      <c r="A55" s="227" t="s">
        <v>41</v>
      </c>
      <c r="B55" s="228"/>
      <c r="C55" s="228"/>
      <c r="D55" s="228"/>
      <c r="E55" s="228"/>
      <c r="F55" s="229"/>
    </row>
    <row r="56" spans="1:6">
      <c r="A56" s="263" t="s">
        <v>39</v>
      </c>
      <c r="B56" s="264"/>
      <c r="C56" s="264"/>
      <c r="D56" s="265" t="s">
        <v>42</v>
      </c>
      <c r="E56" s="264"/>
      <c r="F56" s="287"/>
    </row>
    <row r="57" spans="1:6">
      <c r="A57" s="232"/>
      <c r="B57" s="274"/>
      <c r="C57" s="274"/>
      <c r="D57" s="266"/>
      <c r="E57" s="264"/>
      <c r="F57" s="287"/>
    </row>
    <row r="58" spans="1:6">
      <c r="A58" s="232"/>
      <c r="B58" s="274"/>
      <c r="C58" s="274"/>
      <c r="D58" s="266"/>
      <c r="E58" s="294"/>
      <c r="F58" s="295"/>
    </row>
    <row r="59" spans="1:6">
      <c r="A59" s="232"/>
      <c r="B59" s="274"/>
      <c r="C59" s="274"/>
      <c r="D59" s="266"/>
      <c r="E59" s="294"/>
      <c r="F59" s="295"/>
    </row>
    <row r="60" spans="1:6">
      <c r="A60" s="232"/>
      <c r="B60" s="274"/>
      <c r="C60" s="274"/>
      <c r="D60" s="266"/>
      <c r="E60" s="294"/>
      <c r="F60" s="295"/>
    </row>
    <row r="61" spans="1:6">
      <c r="A61" s="239"/>
      <c r="B61" s="291"/>
      <c r="C61" s="291"/>
      <c r="D61" s="286"/>
      <c r="E61" s="292"/>
      <c r="F61" s="293"/>
    </row>
    <row r="62" spans="1:6" ht="198.75" customHeight="1">
      <c r="A62" s="1"/>
    </row>
    <row r="63" spans="1:6">
      <c r="A63" s="1"/>
    </row>
    <row r="64" spans="1:6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</sheetData>
  <mergeCells count="91">
    <mergeCell ref="A10:A13"/>
    <mergeCell ref="D10:D13"/>
    <mergeCell ref="A1:F1"/>
    <mergeCell ref="B2:C2"/>
    <mergeCell ref="E2:F2"/>
    <mergeCell ref="A3:C3"/>
    <mergeCell ref="B4:C4"/>
    <mergeCell ref="D4:D5"/>
    <mergeCell ref="E4:E5"/>
    <mergeCell ref="F4:F5"/>
    <mergeCell ref="B5:C5"/>
    <mergeCell ref="B6:C6"/>
    <mergeCell ref="D6:E8"/>
    <mergeCell ref="F6:F8"/>
    <mergeCell ref="B8:C8"/>
    <mergeCell ref="A9:F9"/>
    <mergeCell ref="A14:F14"/>
    <mergeCell ref="E15:F15"/>
    <mergeCell ref="A16:A22"/>
    <mergeCell ref="E16:F16"/>
    <mergeCell ref="E17:F17"/>
    <mergeCell ref="E18:F18"/>
    <mergeCell ref="E19:F19"/>
    <mergeCell ref="E20:F20"/>
    <mergeCell ref="E21:F21"/>
    <mergeCell ref="E22:F22"/>
    <mergeCell ref="A23:A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36:F36"/>
    <mergeCell ref="A38:B38"/>
    <mergeCell ref="C38:D38"/>
    <mergeCell ref="A39:B39"/>
    <mergeCell ref="C39:D39"/>
    <mergeCell ref="A37:D37"/>
    <mergeCell ref="E37:F37"/>
    <mergeCell ref="A40:B40"/>
    <mergeCell ref="C40:D40"/>
    <mergeCell ref="B49:C49"/>
    <mergeCell ref="E49:F49"/>
    <mergeCell ref="A41:B41"/>
    <mergeCell ref="C41:D41"/>
    <mergeCell ref="A42:F42"/>
    <mergeCell ref="A43:A54"/>
    <mergeCell ref="B43:C43"/>
    <mergeCell ref="D43:D54"/>
    <mergeCell ref="E43:F43"/>
    <mergeCell ref="B44:C44"/>
    <mergeCell ref="E44:F44"/>
    <mergeCell ref="B45:C45"/>
    <mergeCell ref="E45:F45"/>
    <mergeCell ref="B46:C46"/>
    <mergeCell ref="E46:F46"/>
    <mergeCell ref="B48:C48"/>
    <mergeCell ref="E48:F48"/>
    <mergeCell ref="B50:C50"/>
    <mergeCell ref="E50:F50"/>
    <mergeCell ref="B51:C51"/>
    <mergeCell ref="E51:F51"/>
    <mergeCell ref="B52:C52"/>
    <mergeCell ref="E52:F52"/>
    <mergeCell ref="A56:A61"/>
    <mergeCell ref="B56:C56"/>
    <mergeCell ref="D56:D61"/>
    <mergeCell ref="E56:F56"/>
    <mergeCell ref="B57:C57"/>
    <mergeCell ref="B53:C53"/>
    <mergeCell ref="E53:F53"/>
    <mergeCell ref="B54:C54"/>
    <mergeCell ref="E54:F54"/>
    <mergeCell ref="A55:F55"/>
    <mergeCell ref="B61:C61"/>
    <mergeCell ref="E61:F61"/>
    <mergeCell ref="B60:C60"/>
    <mergeCell ref="E60:F60"/>
    <mergeCell ref="E57:F57"/>
    <mergeCell ref="B58:C58"/>
    <mergeCell ref="E58:F58"/>
    <mergeCell ref="B59:C59"/>
    <mergeCell ref="E59:F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30</vt:i4>
      </vt:variant>
      <vt:variant>
        <vt:lpstr>이름이 지정된 범위</vt:lpstr>
      </vt:variant>
      <vt:variant>
        <vt:i4>30</vt:i4>
      </vt:variant>
    </vt:vector>
  </HeadingPairs>
  <TitlesOfParts>
    <vt:vector size="60" baseType="lpstr">
      <vt:lpstr>11.1</vt:lpstr>
      <vt:lpstr>11.2</vt:lpstr>
      <vt:lpstr>11.3</vt:lpstr>
      <vt:lpstr>11.4</vt:lpstr>
      <vt:lpstr>11.5</vt:lpstr>
      <vt:lpstr>11.6</vt:lpstr>
      <vt:lpstr>11.7</vt:lpstr>
      <vt:lpstr>11.8</vt:lpstr>
      <vt:lpstr>11.9</vt:lpstr>
      <vt:lpstr>11.10</vt:lpstr>
      <vt:lpstr>11.11</vt:lpstr>
      <vt:lpstr>11.12</vt:lpstr>
      <vt:lpstr>11.13</vt:lpstr>
      <vt:lpstr>11.14</vt:lpstr>
      <vt:lpstr>11.15</vt:lpstr>
      <vt:lpstr>11.16</vt:lpstr>
      <vt:lpstr>11.17</vt:lpstr>
      <vt:lpstr>11.18</vt:lpstr>
      <vt:lpstr>11.19</vt:lpstr>
      <vt:lpstr>11.20</vt:lpstr>
      <vt:lpstr>11.21</vt:lpstr>
      <vt:lpstr>11.22</vt:lpstr>
      <vt:lpstr>11.23</vt:lpstr>
      <vt:lpstr>11.24</vt:lpstr>
      <vt:lpstr>11.25</vt:lpstr>
      <vt:lpstr>11.26</vt:lpstr>
      <vt:lpstr>11.27</vt:lpstr>
      <vt:lpstr>11.28</vt:lpstr>
      <vt:lpstr>11.29</vt:lpstr>
      <vt:lpstr>11.30</vt:lpstr>
      <vt:lpstr>'11.1'!Print_Area</vt:lpstr>
      <vt:lpstr>'11.10'!Print_Area</vt:lpstr>
      <vt:lpstr>'11.11'!Print_Area</vt:lpstr>
      <vt:lpstr>'11.12'!Print_Area</vt:lpstr>
      <vt:lpstr>'11.13'!Print_Area</vt:lpstr>
      <vt:lpstr>'11.14'!Print_Area</vt:lpstr>
      <vt:lpstr>'11.15'!Print_Area</vt:lpstr>
      <vt:lpstr>'11.16'!Print_Area</vt:lpstr>
      <vt:lpstr>'11.17'!Print_Area</vt:lpstr>
      <vt:lpstr>'11.18'!Print_Area</vt:lpstr>
      <vt:lpstr>'11.19'!Print_Area</vt:lpstr>
      <vt:lpstr>'11.2'!Print_Area</vt:lpstr>
      <vt:lpstr>'11.20'!Print_Area</vt:lpstr>
      <vt:lpstr>'11.21'!Print_Area</vt:lpstr>
      <vt:lpstr>'11.22'!Print_Area</vt:lpstr>
      <vt:lpstr>'11.23'!Print_Area</vt:lpstr>
      <vt:lpstr>'11.24'!Print_Area</vt:lpstr>
      <vt:lpstr>'11.25'!Print_Area</vt:lpstr>
      <vt:lpstr>'11.26'!Print_Area</vt:lpstr>
      <vt:lpstr>'11.27'!Print_Area</vt:lpstr>
      <vt:lpstr>'11.28'!Print_Area</vt:lpstr>
      <vt:lpstr>'11.29'!Print_Area</vt:lpstr>
      <vt:lpstr>'11.3'!Print_Area</vt:lpstr>
      <vt:lpstr>'11.30'!Print_Area</vt:lpstr>
      <vt:lpstr>'11.4'!Print_Area</vt:lpstr>
      <vt:lpstr>'11.5'!Print_Area</vt:lpstr>
      <vt:lpstr>'11.6'!Print_Area</vt:lpstr>
      <vt:lpstr>'11.7'!Print_Area</vt:lpstr>
      <vt:lpstr>'11.8'!Print_Area</vt:lpstr>
      <vt:lpstr>'11.9'!Print_Area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Splus04</dc:creator>
  <cp:lastModifiedBy>Splus04</cp:lastModifiedBy>
  <dcterms:created xsi:type="dcterms:W3CDTF">2016-11-01T10:34:46Z</dcterms:created>
  <dcterms:modified xsi:type="dcterms:W3CDTF">2016-12-05T09:34:09Z</dcterms:modified>
</cp:coreProperties>
</file>