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 activeTab="16"/>
  </bookViews>
  <sheets>
    <sheet name="3.1" sheetId="1" r:id="rId1"/>
    <sheet name="3.2" sheetId="7" r:id="rId2"/>
    <sheet name="3.3" sheetId="8" r:id="rId3"/>
    <sheet name="3.4" sheetId="9" r:id="rId4"/>
    <sheet name="3.5" sheetId="10" r:id="rId5"/>
    <sheet name="3.6" sheetId="11" r:id="rId6"/>
    <sheet name="3.8" sheetId="2" r:id="rId7"/>
    <sheet name="3.9" sheetId="3" r:id="rId8"/>
    <sheet name="3.10" sheetId="4" r:id="rId9"/>
    <sheet name="3.11" sheetId="5" r:id="rId10"/>
    <sheet name="3.12" sheetId="12" r:id="rId11"/>
    <sheet name="3.13" sheetId="13" r:id="rId12"/>
    <sheet name="3.15" sheetId="14" r:id="rId13"/>
    <sheet name="3.16" sheetId="15" r:id="rId14"/>
    <sheet name="3.17" sheetId="16" r:id="rId15"/>
    <sheet name="3.18" sheetId="17" r:id="rId16"/>
    <sheet name="3.19" sheetId="18" r:id="rId17"/>
  </sheets>
  <calcPr calcId="125725"/>
</workbook>
</file>

<file path=xl/calcChain.xml><?xml version="1.0" encoding="utf-8"?>
<calcChain xmlns="http://schemas.openxmlformats.org/spreadsheetml/2006/main">
  <c r="D56" i="18"/>
  <c r="B5"/>
  <c r="D56" i="17"/>
  <c r="B5"/>
  <c r="D56" i="16"/>
  <c r="B5"/>
  <c r="D56" i="15"/>
  <c r="B5"/>
  <c r="D56" i="14"/>
  <c r="B5"/>
  <c r="D56" i="13"/>
  <c r="B5"/>
  <c r="B7" i="7"/>
  <c r="C7" s="1"/>
  <c r="D56" i="12"/>
  <c r="B5"/>
  <c r="D56" i="11"/>
  <c r="B5"/>
  <c r="D56" i="10"/>
  <c r="B5"/>
  <c r="D56" i="9"/>
  <c r="B5"/>
  <c r="D56" i="8"/>
  <c r="B5"/>
  <c r="D56" i="7"/>
  <c r="B5"/>
  <c r="D56" i="5"/>
  <c r="B5"/>
  <c r="D56" i="4"/>
  <c r="B5"/>
  <c r="D56" i="3"/>
  <c r="B5"/>
  <c r="D56" i="2"/>
  <c r="B5"/>
  <c r="B7" i="1"/>
  <c r="D56"/>
  <c r="C7"/>
  <c r="B5"/>
  <c r="B7" i="8" l="1"/>
  <c r="C7" l="1"/>
  <c r="B7" i="9"/>
  <c r="B7" i="10" l="1"/>
  <c r="C7" i="9"/>
  <c r="B7" i="11" l="1"/>
  <c r="C7" i="10"/>
  <c r="C7" i="11" l="1"/>
  <c r="B7" i="2"/>
  <c r="B7" i="3" l="1"/>
  <c r="C7" i="2"/>
  <c r="B7" i="4" l="1"/>
  <c r="C7" i="3"/>
  <c r="C7" i="4" l="1"/>
  <c r="B7" i="5"/>
  <c r="B7" i="12" l="1"/>
  <c r="C7" i="5"/>
  <c r="C7" i="12" l="1"/>
  <c r="B7" i="13"/>
  <c r="C7" l="1"/>
  <c r="B7" i="14"/>
  <c r="B7" i="15" l="1"/>
  <c r="C7" i="14"/>
  <c r="C7" i="15" l="1"/>
  <c r="B7" i="16"/>
  <c r="B7" i="17" l="1"/>
  <c r="C7" i="16"/>
  <c r="C7" i="17" l="1"/>
  <c r="B7" i="18"/>
  <c r="C7" s="1"/>
</calcChain>
</file>

<file path=xl/sharedStrings.xml><?xml version="1.0" encoding="utf-8"?>
<sst xmlns="http://schemas.openxmlformats.org/spreadsheetml/2006/main" count="985" uniqueCount="116">
  <si>
    <t xml:space="preserve"> (        소셜테이블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</si>
  <si>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</si>
  <si>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</si>
  <si>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</si>
  <si>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  <phoneticPr fontId="4" type="noConversion"/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</si>
  <si>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</si>
  <si>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</si>
  <si>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</si>
  <si>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</si>
  <si>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</si>
  <si>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</si>
  <si>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</si>
  <si>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</si>
  <si>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</si>
  <si>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</si>
  <si>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</si>
  <si>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</si>
  <si>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</si>
  <si>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</si>
  <si>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>우니아란치니</t>
    <phoneticPr fontId="4" type="noConversion"/>
  </si>
  <si>
    <t>불고기라자냐</t>
    <phoneticPr fontId="4" type="noConversion"/>
  </si>
  <si>
    <t>그릴드치킨</t>
    <phoneticPr fontId="4" type="noConversion"/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</si>
  <si>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</si>
  <si>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</si>
  <si>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</si>
  <si>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</si>
  <si>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</si>
  <si>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>오후</t>
    <phoneticPr fontId="4" type="noConversion"/>
  </si>
  <si>
    <t xml:space="preserve">  보고 및 특이사항 / 건의사항  </t>
  </si>
  <si>
    <t>kitchen</t>
  </si>
  <si>
    <t>Hall</t>
    <phoneticPr fontId="4" type="noConversion"/>
  </si>
  <si>
    <t xml:space="preserve"> - 오늘영업사항</t>
    <phoneticPr fontId="4" type="noConversion"/>
  </si>
  <si>
    <t xml:space="preserve">  기물파손율 </t>
  </si>
  <si>
    <t xml:space="preserve"> </t>
    <phoneticPr fontId="4" type="noConversion"/>
  </si>
  <si>
    <t>교육사항</t>
    <phoneticPr fontId="4" type="noConversion"/>
  </si>
  <si>
    <t>Hall</t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</si>
  <si>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</si>
  <si>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</si>
  <si>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</si>
  <si>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</si>
  <si>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</si>
  <si>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2016. 03. 01</t>
    <phoneticPr fontId="4" type="noConversion"/>
  </si>
  <si>
    <t>우니로제누들</t>
    <phoneticPr fontId="4" type="noConversion"/>
  </si>
  <si>
    <t xml:space="preserve"> :  런치 영업이 60만원으로 활성화 되었으며, 오늘까지 진행된 프로모션 메뉴는 클램차우더13개</t>
    <phoneticPr fontId="4" type="noConversion"/>
  </si>
  <si>
    <t xml:space="preserve"> 볶음누들 16개가 판매되어 반응이 좋았습니다. </t>
    <phoneticPr fontId="4" type="noConversion"/>
  </si>
  <si>
    <t xml:space="preserve"> - 1층 베이커리 오픈</t>
    <phoneticPr fontId="4" type="noConversion"/>
  </si>
  <si>
    <t xml:space="preserve"> : 1층 베이크하우스 디저트 카페가 오픈하면서 식사를 드신 손님에게 함께 홍보를 진행하였고,</t>
    <phoneticPr fontId="4" type="noConversion"/>
  </si>
  <si>
    <t xml:space="preserve"> 더불어 시너지 효과가 날수 있도록 노력하겠습니다.</t>
    <phoneticPr fontId="4" type="noConversion"/>
  </si>
  <si>
    <t>2016. 03. 08</t>
    <phoneticPr fontId="4" type="noConversion"/>
  </si>
  <si>
    <t>그릴드페퍼</t>
    <phoneticPr fontId="4" type="noConversion"/>
  </si>
  <si>
    <t>베버리지</t>
    <phoneticPr fontId="4" type="noConversion"/>
  </si>
  <si>
    <t>2016. 03. 03</t>
    <phoneticPr fontId="4" type="noConversion"/>
  </si>
  <si>
    <t>부추페스토누들</t>
    <phoneticPr fontId="4" type="noConversion"/>
  </si>
  <si>
    <t>2016. 03. 06</t>
    <phoneticPr fontId="4" type="noConversion"/>
  </si>
  <si>
    <t xml:space="preserve"> :런치 영업이 83만원으로 활성화 되었으며, 오후 기온이 떨어지면서 워크인 손님의 방문이 저조하였습니다</t>
    <phoneticPr fontId="4" type="noConversion"/>
  </si>
  <si>
    <t xml:space="preserve">  어제에 이어 스테이크를 푸쉬하여 3개를 판매 하였으며, 직원들의 바응대교육을 함께 진행하였습니다.</t>
    <phoneticPr fontId="4" type="noConversion"/>
  </si>
  <si>
    <t xml:space="preserve">  - BAAZAR 4월호 핫플레이스 촬영 </t>
    <phoneticPr fontId="4" type="noConversion"/>
  </si>
  <si>
    <t xml:space="preserve"> : 목요일 3시 공간및 음식2가지, 인터뷰 함께 진행</t>
    <phoneticPr fontId="4" type="noConversion"/>
  </si>
  <si>
    <t>2016. 03. 05</t>
    <phoneticPr fontId="4" type="noConversion"/>
  </si>
  <si>
    <t>포크밸리</t>
    <phoneticPr fontId="4" type="noConversion"/>
  </si>
  <si>
    <t>2016. 03. 09</t>
    <phoneticPr fontId="4" type="noConversion"/>
  </si>
  <si>
    <t>2016. 03. 10</t>
    <phoneticPr fontId="4" type="noConversion"/>
  </si>
  <si>
    <t xml:space="preserve"> :  영업시간이 12시로 바뀐 첫날로 4인 이상 모임예약이 많아 추천코스를 미리 구상하여 푸쉬하였습니다.</t>
    <phoneticPr fontId="4" type="noConversion"/>
  </si>
  <si>
    <t xml:space="preserve">    그릴 17% 디저트3% 베버리지35%의 판매율을 보였습니다.</t>
    <phoneticPr fontId="4" type="noConversion"/>
  </si>
  <si>
    <t xml:space="preserve"> - BAR 손님 유도 \</t>
    <phoneticPr fontId="4" type="noConversion"/>
  </si>
  <si>
    <t>: 워크인으로 들어오시는 손님에게는 식사의 여부를 물어보고 그에 맞는 좌석으로 안내를 한뒤</t>
    <phoneticPr fontId="4" type="noConversion"/>
  </si>
  <si>
    <t xml:space="preserve">  메뉴주문까지 꾸준한 대화를 이끄는등의 액선으로 바테이블로의 유도를 진행하고 있습니다.</t>
    <phoneticPr fontId="4" type="noConversion"/>
  </si>
  <si>
    <t xml:space="preserve"> - BAR 매뉴얼 점검 : 박민호,서자연,주형진</t>
    <phoneticPr fontId="4" type="noConversion"/>
  </si>
  <si>
    <t>2016. 03. 11</t>
    <phoneticPr fontId="4" type="noConversion"/>
  </si>
  <si>
    <t xml:space="preserve"> - 3월 17일 소프트 뱅크 60인 에약 확정</t>
    <phoneticPr fontId="4" type="noConversion"/>
  </si>
  <si>
    <t xml:space="preserve"> : 2층 대관 형식으로 60인 1인 5만원 쉐어 코스와 함께 1병당 6500씩 맞춘 맥주 메뉴를 주문하셨으며</t>
    <phoneticPr fontId="4" type="noConversion"/>
  </si>
  <si>
    <t xml:space="preserve">   개런티는 400으로 진행확정 하였습니다.</t>
    <phoneticPr fontId="4" type="noConversion"/>
  </si>
  <si>
    <t xml:space="preserve"> : 주간 추천메뉴인 그릴메뉴와 부진한 디저트메뉴를 함께 푸쉬하여 그릴 21% 디저트 5%의 판매율을 보였</t>
    <phoneticPr fontId="4" type="noConversion"/>
  </si>
  <si>
    <t xml:space="preserve">   습니다. 또한 맥주판매율이 매출의 10%이상을 꾸준히 기록하고 있어 점차 상승세를 보이고 있습니ㅏㄷ.</t>
    <phoneticPr fontId="4" type="noConversion"/>
  </si>
  <si>
    <t xml:space="preserve"> - 주형진 사원 칵테일 교육 실시</t>
    <phoneticPr fontId="4" type="noConversion"/>
  </si>
  <si>
    <t>2016. 03. 12</t>
    <phoneticPr fontId="4" type="noConversion"/>
  </si>
  <si>
    <t xml:space="preserve"> :  베버리지판매율이 50%로 우수하여 매출에 도움을 주었습니다. 이에 적극적인 판매를 꾸준히 유지하고자</t>
    <phoneticPr fontId="4" type="noConversion"/>
  </si>
  <si>
    <t xml:space="preserve">    봄맞이 리스트업을 진행할 계획입니다. 탄산수,맥주,와인등 시즌메뉴를 함께 도입하여 기존고객들의</t>
    <phoneticPr fontId="4" type="noConversion"/>
  </si>
  <si>
    <t xml:space="preserve">    재방문요소를 만들고, 꾸준한 메뉴교육을 진행하여 직원들에게도 생기넘치는 멘트교육이 함께</t>
    <phoneticPr fontId="4" type="noConversion"/>
  </si>
  <si>
    <t xml:space="preserve">   이루어 질것 입니다.</t>
    <phoneticPr fontId="4" type="noConversion"/>
  </si>
  <si>
    <t xml:space="preserve"> - 홀직원과 키친직원의 손님공유 진행 : 유보람주임</t>
    <phoneticPr fontId="4" type="noConversion"/>
  </si>
  <si>
    <t xml:space="preserve"> :  기온이 17도 까지 오르는 따듯한 날씨로 테라스를 오픈하여 운영하고 테라스 위주로 손님을 배치하여</t>
    <phoneticPr fontId="4" type="noConversion"/>
  </si>
  <si>
    <t xml:space="preserve">    고객의 유입을 늘린결과로 총 이용고객 28팀중 22팀이 워크인으로 비중이 높게 만들었습니다.</t>
    <phoneticPr fontId="4" type="noConversion"/>
  </si>
  <si>
    <t xml:space="preserve"> : 비가 오는 날씨로 유동인구의 수가 현저히 낮았던 하루였습니다. </t>
    <phoneticPr fontId="4" type="noConversion"/>
  </si>
  <si>
    <t xml:space="preserve">   비가오는 날이라는 컨셉으로 하여 바삭한 프렌치 프라이와 지글거리는 스테이클 푸쉬하였고,</t>
    <phoneticPr fontId="4" type="noConversion"/>
  </si>
  <si>
    <t xml:space="preserve">  레드와인과 칵테일을 함께 스토리텔링하였습니다. 이에  객단가 45,000으로 우수하여 </t>
    <phoneticPr fontId="4" type="noConversion"/>
  </si>
  <si>
    <t xml:space="preserve">  매출에 도움을 주었습니다. </t>
    <phoneticPr fontId="4" type="noConversion"/>
  </si>
  <si>
    <t>2016. 03. 02</t>
    <phoneticPr fontId="4" type="noConversion"/>
  </si>
  <si>
    <t>그릴드 농어</t>
    <phoneticPr fontId="4" type="noConversion"/>
  </si>
  <si>
    <t>2016. 03. 04</t>
    <phoneticPr fontId="4" type="noConversion"/>
  </si>
  <si>
    <t>2016. 03. 13</t>
    <phoneticPr fontId="4" type="noConversion"/>
  </si>
  <si>
    <t>2016. 03. 15</t>
    <phoneticPr fontId="4" type="noConversion"/>
  </si>
  <si>
    <t>BEER</t>
    <phoneticPr fontId="4" type="noConversion"/>
  </si>
  <si>
    <t>2016. 03. 16</t>
    <phoneticPr fontId="4" type="noConversion"/>
  </si>
  <si>
    <t>미니버거</t>
    <phoneticPr fontId="4" type="noConversion"/>
  </si>
  <si>
    <t>2016. 03. 17</t>
    <phoneticPr fontId="4" type="noConversion"/>
  </si>
  <si>
    <t>1인 5만원 쉐어메뉴</t>
    <phoneticPr fontId="4" type="noConversion"/>
  </si>
  <si>
    <t>236병</t>
    <phoneticPr fontId="4" type="noConversion"/>
  </si>
  <si>
    <t xml:space="preserve"> :소프트뱅크 1인 5만원메뉴로 60인, 맥주 236병 을 이용하여 472만원으로 매출에 도움을 주었습니다.</t>
    <phoneticPr fontId="4" type="noConversion"/>
  </si>
  <si>
    <t xml:space="preserve">  &gt; 진행사항 : * 89커피 기존재고 맥주 활용 (48병)</t>
    <phoneticPr fontId="4" type="noConversion"/>
  </si>
  <si>
    <t xml:space="preserve">             * 스테이크 &gt; 폭립으로 대체하여 프렌치프라이, 그릴드 소시지와 함께 제공</t>
    <phoneticPr fontId="4" type="noConversion"/>
  </si>
  <si>
    <t xml:space="preserve">             * 디저트 &gt; AFTER 감자튀김 및 쥬키니 튀김으로 맥주와 함께 준비</t>
    <phoneticPr fontId="4" type="noConversion"/>
  </si>
  <si>
    <t xml:space="preserve">          </t>
    <phoneticPr fontId="4" type="noConversion"/>
  </si>
  <si>
    <t xml:space="preserve">           * 5코스에서 3코스로 줄여 식사제공시간 단축</t>
    <phoneticPr fontId="4" type="noConversion"/>
  </si>
  <si>
    <t>2016. 03. 18</t>
    <phoneticPr fontId="4" type="noConversion"/>
  </si>
  <si>
    <t xml:space="preserve"> - 예약특이사항</t>
    <phoneticPr fontId="4" type="noConversion"/>
  </si>
  <si>
    <t xml:space="preserve">   : 3월 19일 임진민님 12인 39,000원 쉐어 코스 , 'C'와인 4병이용</t>
    <phoneticPr fontId="4" type="noConversion"/>
  </si>
  <si>
    <t xml:space="preserve">     4월 3~4일 5층 하프타임 대관 확정 -타이니애플 : 팝업스토어</t>
    <phoneticPr fontId="4" type="noConversion"/>
  </si>
  <si>
    <t xml:space="preserve">    &gt; 베이크하우스와 콜라보로 진행하여 베이크에서 사용가능한 상품권제작</t>
    <phoneticPr fontId="4" type="noConversion"/>
  </si>
  <si>
    <t xml:space="preserve">      이후 취합하여 결제 진행</t>
    <phoneticPr fontId="4" type="noConversion"/>
  </si>
  <si>
    <t>2016. 03. 19</t>
    <phoneticPr fontId="4" type="noConversion"/>
  </si>
  <si>
    <t xml:space="preserve">   : &lt;영업시간 연장운영 &gt; </t>
    <phoneticPr fontId="4" type="noConversion"/>
  </si>
  <si>
    <t xml:space="preserve">      - 런치영업시 유동인구가 2시 이후부터 붐벼 브레이크타임을 없애 진행하였고 이로 인해</t>
    <phoneticPr fontId="4" type="noConversion"/>
  </si>
  <si>
    <t xml:space="preserve">       6팀의 손님을 더 받아 매출에 도움을 주었습니다.</t>
    <phoneticPr fontId="4" type="noConversion"/>
  </si>
  <si>
    <t>키친직원 맥주와 메뉴의 마리아주 교육 - 유보람주임</t>
    <phoneticPr fontId="4" type="noConversion"/>
  </si>
  <si>
    <t>홀직원 탄산수판매전략 공유 - 유보람주임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</si>
</sst>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9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sz val="10"/>
      <color theme="1"/>
      <name val="나눔고딕OTF"/>
      <family val="3"/>
      <charset val="129"/>
    </font>
    <font>
      <b/>
      <sz val="10"/>
      <color theme="1"/>
      <name val="나눔고딕OTF"/>
      <charset val="129"/>
    </font>
    <font>
      <b/>
      <sz val="10"/>
      <name val="나눔고딕OTF"/>
      <charset val="129"/>
    </font>
    <font>
      <b/>
      <sz val="10"/>
      <name val="나눔고딕OTF"/>
      <family val="3"/>
      <charset val="129"/>
    </font>
    <font>
      <sz val="10"/>
      <name val="나눔고딕OTF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7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9" fontId="6" fillId="3" borderId="2" xfId="2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6" fillId="0" borderId="2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6" fillId="0" borderId="8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6" fillId="0" borderId="17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20" fontId="15" fillId="0" borderId="8" xfId="0" applyNumberFormat="1" applyFont="1" applyBorder="1" applyAlignment="1">
      <alignment horizontal="left" vertical="center" wrapText="1" indent="1"/>
    </xf>
    <xf numFmtId="20" fontId="15" fillId="0" borderId="0" xfId="0" applyNumberFormat="1" applyFont="1" applyBorder="1" applyAlignment="1">
      <alignment horizontal="left" vertical="center" wrapText="1" indent="1"/>
    </xf>
    <xf numFmtId="20" fontId="15" fillId="0" borderId="19" xfId="0" applyNumberFormat="1" applyFont="1" applyBorder="1" applyAlignment="1">
      <alignment horizontal="left" vertical="center" wrapText="1" indent="1"/>
    </xf>
    <xf numFmtId="20" fontId="16" fillId="0" borderId="8" xfId="0" applyNumberFormat="1" applyFont="1" applyBorder="1" applyAlignment="1">
      <alignment horizontal="left" vertical="center" wrapText="1" indent="1"/>
    </xf>
    <xf numFmtId="20" fontId="16" fillId="0" borderId="0" xfId="0" applyNumberFormat="1" applyFont="1" applyBorder="1" applyAlignment="1">
      <alignment horizontal="left" vertical="center" wrapText="1" indent="1"/>
    </xf>
    <xf numFmtId="20" fontId="16" fillId="0" borderId="19" xfId="0" applyNumberFormat="1" applyFont="1" applyBorder="1" applyAlignment="1">
      <alignment horizontal="left" vertical="center" wrapText="1" indent="1"/>
    </xf>
    <xf numFmtId="20" fontId="12" fillId="0" borderId="8" xfId="0" applyNumberFormat="1" applyFont="1" applyBorder="1" applyAlignment="1">
      <alignment horizontal="left" vertical="center" wrapText="1"/>
    </xf>
    <xf numFmtId="20" fontId="12" fillId="0" borderId="0" xfId="0" applyNumberFormat="1" applyFont="1" applyBorder="1" applyAlignment="1">
      <alignment horizontal="left" vertical="center" wrapText="1"/>
    </xf>
    <xf numFmtId="20" fontId="12" fillId="0" borderId="19" xfId="0" applyNumberFormat="1" applyFont="1" applyBorder="1" applyAlignment="1">
      <alignment horizontal="left" vertical="center" wrapText="1"/>
    </xf>
    <xf numFmtId="20" fontId="13" fillId="0" borderId="8" xfId="0" applyNumberFormat="1" applyFont="1" applyBorder="1" applyAlignment="1">
      <alignment horizontal="left" vertical="center" wrapText="1"/>
    </xf>
    <xf numFmtId="20" fontId="13" fillId="0" borderId="0" xfId="0" applyNumberFormat="1" applyFont="1" applyBorder="1" applyAlignment="1">
      <alignment horizontal="left" vertical="center" wrapText="1"/>
    </xf>
    <xf numFmtId="20" fontId="13" fillId="0" borderId="19" xfId="0" applyNumberFormat="1" applyFont="1" applyBorder="1" applyAlignment="1">
      <alignment horizontal="left" vertical="center" wrapText="1"/>
    </xf>
    <xf numFmtId="20" fontId="14" fillId="0" borderId="8" xfId="0" applyNumberFormat="1" applyFont="1" applyBorder="1" applyAlignment="1">
      <alignment horizontal="left" vertical="center" wrapText="1"/>
    </xf>
    <xf numFmtId="20" fontId="15" fillId="0" borderId="0" xfId="0" applyNumberFormat="1" applyFont="1" applyBorder="1" applyAlignment="1">
      <alignment horizontal="left" vertical="center" wrapText="1"/>
    </xf>
    <xf numFmtId="20" fontId="15" fillId="0" borderId="19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0" fontId="6" fillId="0" borderId="8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/>
    </xf>
  </cellXfs>
  <cellStyles count="4">
    <cellStyle name="백분율" xfId="2" builtinId="5"/>
    <cellStyle name="쉼표 [0]" xfId="1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4" workbookViewId="0">
      <selection activeCell="E44" sqref="E44:G4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41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312000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918000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1230000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</f>
        <v>1230000</v>
      </c>
      <c r="C7" s="12">
        <f>B7/B8</f>
        <v>2.429605633524607E-2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9</v>
      </c>
      <c r="D11" s="52"/>
      <c r="E11" s="24"/>
      <c r="F11" s="23"/>
      <c r="G11" s="25"/>
    </row>
    <row r="12" spans="1:9" ht="18" customHeight="1">
      <c r="A12" s="120"/>
      <c r="B12" s="23" t="s">
        <v>42</v>
      </c>
      <c r="C12" s="23">
        <v>6</v>
      </c>
      <c r="D12" s="52"/>
      <c r="E12" s="24"/>
      <c r="F12" s="23"/>
      <c r="G12" s="25"/>
    </row>
    <row r="13" spans="1:9" ht="17.100000000000001" customHeight="1">
      <c r="A13" s="121"/>
      <c r="B13" s="23" t="s">
        <v>21</v>
      </c>
      <c r="C13" s="26">
        <v>4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43</v>
      </c>
      <c r="F38" s="97"/>
      <c r="G38" s="98"/>
    </row>
    <row r="39" spans="1:9" ht="18" customHeight="1">
      <c r="A39" s="76"/>
      <c r="B39" s="65"/>
      <c r="C39" s="66"/>
      <c r="D39" s="76"/>
      <c r="E39" s="96" t="s">
        <v>44</v>
      </c>
      <c r="F39" s="97"/>
      <c r="G39" s="98"/>
    </row>
    <row r="40" spans="1:9" ht="18" customHeight="1">
      <c r="A40" s="76"/>
      <c r="B40" s="65"/>
      <c r="C40" s="66"/>
      <c r="D40" s="76"/>
      <c r="E40" s="99" t="s">
        <v>45</v>
      </c>
      <c r="F40" s="100"/>
      <c r="G40" s="101"/>
    </row>
    <row r="41" spans="1:9" ht="17.25" customHeight="1">
      <c r="A41" s="76"/>
      <c r="B41" s="65"/>
      <c r="C41" s="66"/>
      <c r="D41" s="76"/>
      <c r="E41" s="102" t="s">
        <v>46</v>
      </c>
      <c r="F41" s="103"/>
      <c r="G41" s="104"/>
    </row>
    <row r="42" spans="1:9" ht="17.25" customHeight="1">
      <c r="A42" s="76"/>
      <c r="B42" s="65"/>
      <c r="C42" s="66"/>
      <c r="D42" s="76"/>
      <c r="E42" s="90" t="s">
        <v>47</v>
      </c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68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300000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1520400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1820400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B6+'3.10'!B7</f>
        <v>11099240</v>
      </c>
      <c r="C7" s="12">
        <f>B7/B8</f>
        <v>0.2192420815596883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9</v>
      </c>
      <c r="D11" s="52"/>
      <c r="E11" s="24"/>
      <c r="F11" s="23"/>
      <c r="G11" s="25"/>
    </row>
    <row r="12" spans="1:9" ht="18" customHeight="1">
      <c r="A12" s="120"/>
      <c r="B12" s="23" t="s">
        <v>20</v>
      </c>
      <c r="C12" s="23">
        <v>5</v>
      </c>
      <c r="D12" s="52"/>
      <c r="E12" s="24"/>
      <c r="F12" s="23"/>
      <c r="G12" s="25"/>
    </row>
    <row r="13" spans="1:9" ht="17.100000000000001" customHeight="1">
      <c r="A13" s="121"/>
      <c r="B13" s="23" t="s">
        <v>21</v>
      </c>
      <c r="C13" s="26">
        <v>5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72</v>
      </c>
      <c r="F38" s="97"/>
      <c r="G38" s="98"/>
    </row>
    <row r="39" spans="1:9" ht="18" customHeight="1">
      <c r="A39" s="76"/>
      <c r="B39" s="65"/>
      <c r="C39" s="66"/>
      <c r="D39" s="76"/>
      <c r="E39" s="96" t="s">
        <v>73</v>
      </c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/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 t="s">
        <v>74</v>
      </c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H14" sqref="H1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75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312000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1005600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1317600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B6+'3.11'!B7</f>
        <v>12416840</v>
      </c>
      <c r="C7" s="12">
        <f>B7/B8</f>
        <v>0.24526849117539579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8</v>
      </c>
      <c r="D11" s="52"/>
      <c r="E11" s="24"/>
      <c r="F11" s="23"/>
      <c r="G11" s="25"/>
    </row>
    <row r="12" spans="1:9" ht="18" customHeight="1">
      <c r="A12" s="120"/>
      <c r="B12" s="23" t="s">
        <v>20</v>
      </c>
      <c r="C12" s="23">
        <v>7</v>
      </c>
      <c r="D12" s="52"/>
      <c r="E12" s="24"/>
      <c r="F12" s="23"/>
      <c r="G12" s="25"/>
    </row>
    <row r="13" spans="1:9" ht="17.100000000000001" customHeight="1">
      <c r="A13" s="121"/>
      <c r="B13" s="23" t="s">
        <v>21</v>
      </c>
      <c r="C13" s="26">
        <v>3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/>
      <c r="F38" s="97"/>
      <c r="G38" s="98"/>
    </row>
    <row r="39" spans="1:9" ht="18" customHeight="1">
      <c r="A39" s="76"/>
      <c r="B39" s="65"/>
      <c r="C39" s="66"/>
      <c r="D39" s="76"/>
      <c r="E39" s="96"/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/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7" workbookViewId="0">
      <selection activeCell="E42" sqref="E42:G42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90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393000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643000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1036000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B6+'3.12'!B7</f>
        <v>13452840</v>
      </c>
      <c r="C7" s="12">
        <f>B7/B8</f>
        <v>0.26573248659272503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4</v>
      </c>
      <c r="D11" s="52"/>
      <c r="E11" s="24"/>
      <c r="F11" s="23"/>
      <c r="G11" s="25"/>
    </row>
    <row r="12" spans="1:9" ht="18" customHeight="1">
      <c r="A12" s="120"/>
      <c r="B12" s="23" t="s">
        <v>42</v>
      </c>
      <c r="C12" s="23">
        <v>5</v>
      </c>
      <c r="D12" s="52"/>
      <c r="E12" s="24"/>
      <c r="F12" s="23"/>
      <c r="G12" s="25"/>
    </row>
    <row r="13" spans="1:9" ht="17.100000000000001" customHeight="1">
      <c r="A13" s="121"/>
      <c r="B13" s="23" t="s">
        <v>21</v>
      </c>
      <c r="C13" s="26">
        <v>3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/>
      <c r="F38" s="97"/>
      <c r="G38" s="98"/>
    </row>
    <row r="39" spans="1:9" ht="18" customHeight="1">
      <c r="A39" s="76"/>
      <c r="B39" s="65"/>
      <c r="C39" s="66"/>
      <c r="D39" s="76"/>
      <c r="E39" s="96"/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/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B8:C8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C19" sqref="C19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91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130000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144500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274500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B6+'3.13'!B7</f>
        <v>13727340</v>
      </c>
      <c r="C7" s="12">
        <f>B7/B8</f>
        <v>0.27115465526266408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92</v>
      </c>
      <c r="C11" s="43">
        <v>0.16</v>
      </c>
      <c r="D11" s="52"/>
      <c r="E11" s="24"/>
      <c r="F11" s="23"/>
      <c r="G11" s="25"/>
    </row>
    <row r="12" spans="1:9" ht="18" customHeight="1">
      <c r="A12" s="120"/>
      <c r="B12" s="23" t="s">
        <v>42</v>
      </c>
      <c r="C12" s="23">
        <v>2</v>
      </c>
      <c r="D12" s="52"/>
      <c r="E12" s="24"/>
      <c r="F12" s="23"/>
      <c r="G12" s="25"/>
    </row>
    <row r="13" spans="1:9" ht="17.100000000000001" customHeight="1">
      <c r="A13" s="121"/>
      <c r="B13" s="23"/>
      <c r="C13" s="26"/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/>
      <c r="F38" s="97"/>
      <c r="G38" s="98"/>
    </row>
    <row r="39" spans="1:9" ht="18" customHeight="1">
      <c r="A39" s="76"/>
      <c r="B39" s="65"/>
      <c r="C39" s="66"/>
      <c r="D39" s="76"/>
      <c r="E39" s="96"/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/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B8:C8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E20" sqref="E20:G20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93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425500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734500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1160000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B6+'3.15'!B7</f>
        <v>14887340</v>
      </c>
      <c r="C7" s="12">
        <f>B7/B8</f>
        <v>0.29406800920484738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136">
        <v>6</v>
      </c>
      <c r="D11" s="52"/>
      <c r="E11" s="24"/>
      <c r="F11" s="23"/>
      <c r="G11" s="25"/>
    </row>
    <row r="12" spans="1:9" ht="18" customHeight="1">
      <c r="A12" s="120"/>
      <c r="B12" s="23" t="s">
        <v>52</v>
      </c>
      <c r="C12" s="23">
        <v>4</v>
      </c>
      <c r="D12" s="52"/>
      <c r="E12" s="24"/>
      <c r="F12" s="23"/>
      <c r="G12" s="25"/>
    </row>
    <row r="13" spans="1:9" ht="17.100000000000001" customHeight="1">
      <c r="A13" s="121"/>
      <c r="B13" s="23" t="s">
        <v>94</v>
      </c>
      <c r="C13" s="26">
        <v>5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/>
      <c r="F38" s="97"/>
      <c r="G38" s="98"/>
    </row>
    <row r="39" spans="1:9" ht="18" customHeight="1">
      <c r="A39" s="76"/>
      <c r="B39" s="65"/>
      <c r="C39" s="66"/>
      <c r="D39" s="76"/>
      <c r="E39" s="96"/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/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B8:C8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E43" sqref="E43:G4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95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199000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4521000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4720000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B6+'3.16'!B7</f>
        <v>19607340</v>
      </c>
      <c r="C7" s="12">
        <f>B7/B8</f>
        <v>0.38730165627993796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96</v>
      </c>
      <c r="C11" s="136">
        <v>60</v>
      </c>
      <c r="D11" s="52"/>
      <c r="E11" s="24"/>
      <c r="F11" s="23"/>
      <c r="G11" s="25"/>
    </row>
    <row r="12" spans="1:9" ht="18" customHeight="1">
      <c r="A12" s="120"/>
      <c r="B12" s="23" t="s">
        <v>92</v>
      </c>
      <c r="C12" s="23" t="s">
        <v>97</v>
      </c>
      <c r="D12" s="52"/>
      <c r="E12" s="24"/>
      <c r="F12" s="23"/>
      <c r="G12" s="25"/>
    </row>
    <row r="13" spans="1:9" ht="17.100000000000001" customHeight="1">
      <c r="A13" s="121"/>
      <c r="B13" s="23"/>
      <c r="C13" s="26"/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98</v>
      </c>
      <c r="F38" s="97"/>
      <c r="G38" s="98"/>
    </row>
    <row r="39" spans="1:9" ht="18" customHeight="1">
      <c r="A39" s="76"/>
      <c r="B39" s="65"/>
      <c r="C39" s="66"/>
      <c r="D39" s="76"/>
      <c r="E39" s="96" t="s">
        <v>99</v>
      </c>
      <c r="F39" s="97"/>
      <c r="G39" s="98"/>
    </row>
    <row r="40" spans="1:9" ht="18" customHeight="1">
      <c r="A40" s="76"/>
      <c r="B40" s="65"/>
      <c r="C40" s="66"/>
      <c r="D40" s="76"/>
      <c r="E40" s="99" t="s">
        <v>100</v>
      </c>
      <c r="F40" s="100"/>
      <c r="G40" s="101"/>
    </row>
    <row r="41" spans="1:9" ht="17.25" customHeight="1">
      <c r="A41" s="76"/>
      <c r="B41" s="65"/>
      <c r="C41" s="66"/>
      <c r="D41" s="76"/>
      <c r="E41" s="102" t="s">
        <v>101</v>
      </c>
      <c r="F41" s="103"/>
      <c r="G41" s="104"/>
    </row>
    <row r="42" spans="1:9" ht="17.25" customHeight="1">
      <c r="A42" s="76"/>
      <c r="B42" s="65"/>
      <c r="C42" s="66"/>
      <c r="D42" s="76"/>
      <c r="E42" s="90" t="s">
        <v>103</v>
      </c>
      <c r="F42" s="91"/>
      <c r="G42" s="92"/>
      <c r="I42" s="35"/>
    </row>
    <row r="43" spans="1:9" ht="18" customHeight="1">
      <c r="A43" s="76"/>
      <c r="B43" s="65"/>
      <c r="C43" s="66"/>
      <c r="D43" s="76"/>
      <c r="E43" s="93" t="s">
        <v>102</v>
      </c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B8:C8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104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210000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701600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911600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B6+'3.17'!B7</f>
        <v>20518940</v>
      </c>
      <c r="C7" s="12">
        <f>B7/B8</f>
        <v>0.40530839201588131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136">
        <v>8</v>
      </c>
      <c r="D11" s="52"/>
      <c r="E11" s="24"/>
      <c r="F11" s="23"/>
      <c r="G11" s="25"/>
    </row>
    <row r="12" spans="1:9" ht="18" customHeight="1">
      <c r="A12" s="120"/>
      <c r="B12" s="23" t="s">
        <v>42</v>
      </c>
      <c r="C12" s="23">
        <v>4</v>
      </c>
      <c r="D12" s="52"/>
      <c r="E12" s="24"/>
      <c r="F12" s="23"/>
      <c r="G12" s="25"/>
    </row>
    <row r="13" spans="1:9" ht="17.100000000000001" customHeight="1">
      <c r="A13" s="121"/>
      <c r="B13" s="23" t="s">
        <v>20</v>
      </c>
      <c r="C13" s="26">
        <v>3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105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106</v>
      </c>
      <c r="F38" s="97"/>
      <c r="G38" s="98"/>
    </row>
    <row r="39" spans="1:9" ht="18" customHeight="1">
      <c r="A39" s="76"/>
      <c r="B39" s="65"/>
      <c r="C39" s="66"/>
      <c r="D39" s="76"/>
      <c r="E39" s="96" t="s">
        <v>107</v>
      </c>
      <c r="F39" s="97"/>
      <c r="G39" s="98"/>
    </row>
    <row r="40" spans="1:9" ht="18" customHeight="1">
      <c r="A40" s="76"/>
      <c r="B40" s="65"/>
      <c r="C40" s="66"/>
      <c r="D40" s="76"/>
      <c r="E40" s="99" t="s">
        <v>108</v>
      </c>
      <c r="F40" s="100"/>
      <c r="G40" s="101"/>
    </row>
    <row r="41" spans="1:9" ht="17.25" customHeight="1">
      <c r="A41" s="76"/>
      <c r="B41" s="65"/>
      <c r="C41" s="66"/>
      <c r="D41" s="76"/>
      <c r="E41" s="102" t="s">
        <v>109</v>
      </c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 t="s">
        <v>102</v>
      </c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B8:C8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abSelected="1" workbookViewId="0">
      <selection activeCell="K50" sqref="K50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110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810000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1723300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2533300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B6+'3.18'!B7</f>
        <v>23052240</v>
      </c>
      <c r="C7" s="12">
        <f>B7/B8</f>
        <v>0.45534839162082352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136">
        <v>16</v>
      </c>
      <c r="D11" s="52"/>
      <c r="E11" s="24"/>
      <c r="F11" s="23"/>
      <c r="G11" s="25"/>
    </row>
    <row r="12" spans="1:9" ht="18" customHeight="1">
      <c r="A12" s="120"/>
      <c r="B12" s="23" t="s">
        <v>21</v>
      </c>
      <c r="C12" s="23">
        <v>6</v>
      </c>
      <c r="D12" s="52"/>
      <c r="E12" s="24"/>
      <c r="F12" s="23"/>
      <c r="G12" s="25"/>
    </row>
    <row r="13" spans="1:9" ht="17.100000000000001" customHeight="1">
      <c r="A13" s="121"/>
      <c r="B13" s="23" t="s">
        <v>20</v>
      </c>
      <c r="C13" s="26">
        <v>10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111</v>
      </c>
      <c r="F38" s="97"/>
      <c r="G38" s="98"/>
    </row>
    <row r="39" spans="1:9" ht="18" customHeight="1">
      <c r="A39" s="76"/>
      <c r="B39" s="65"/>
      <c r="C39" s="66"/>
      <c r="D39" s="76"/>
      <c r="E39" s="96" t="s">
        <v>112</v>
      </c>
      <c r="F39" s="97"/>
      <c r="G39" s="98"/>
    </row>
    <row r="40" spans="1:9" ht="18" customHeight="1">
      <c r="A40" s="76"/>
      <c r="B40" s="65"/>
      <c r="C40" s="66"/>
      <c r="D40" s="76"/>
      <c r="E40" s="99" t="s">
        <v>113</v>
      </c>
      <c r="F40" s="100"/>
      <c r="G40" s="101"/>
    </row>
    <row r="41" spans="1:9" ht="17.25" customHeight="1">
      <c r="A41" s="76"/>
      <c r="B41" s="65"/>
      <c r="C41" s="66"/>
      <c r="D41" s="76"/>
      <c r="E41" s="102"/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 t="s">
        <v>102</v>
      </c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 t="s">
        <v>115</v>
      </c>
      <c r="G50" s="66"/>
      <c r="H50" s="36"/>
    </row>
    <row r="51" spans="1:8">
      <c r="A51" s="76"/>
      <c r="B51" s="65"/>
      <c r="C51" s="67"/>
      <c r="D51" s="66"/>
      <c r="E51" s="76"/>
      <c r="F51" s="65" t="s">
        <v>114</v>
      </c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B8:C8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C13" sqref="C1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87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259000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1153000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1412000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B6+'3.1'!B7</f>
        <v>2642000</v>
      </c>
      <c r="C7" s="12">
        <f>B7/B8</f>
        <v>5.2187138892455381E-2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5</v>
      </c>
      <c r="D11" s="52"/>
      <c r="E11" s="24"/>
      <c r="F11" s="23"/>
      <c r="G11" s="25"/>
    </row>
    <row r="12" spans="1:9" ht="18" customHeight="1">
      <c r="A12" s="120"/>
      <c r="B12" s="23" t="s">
        <v>42</v>
      </c>
      <c r="C12" s="23">
        <v>4</v>
      </c>
      <c r="D12" s="52"/>
      <c r="E12" s="24"/>
      <c r="F12" s="23"/>
      <c r="G12" s="25"/>
    </row>
    <row r="13" spans="1:9" ht="17.100000000000001" customHeight="1">
      <c r="A13" s="121"/>
      <c r="B13" s="23" t="s">
        <v>21</v>
      </c>
      <c r="C13" s="26">
        <v>4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76</v>
      </c>
      <c r="F38" s="97"/>
      <c r="G38" s="98"/>
    </row>
    <row r="39" spans="1:9" ht="18" customHeight="1">
      <c r="A39" s="76"/>
      <c r="B39" s="65"/>
      <c r="C39" s="66"/>
      <c r="D39" s="76"/>
      <c r="E39" s="96" t="s">
        <v>77</v>
      </c>
      <c r="F39" s="97"/>
      <c r="G39" s="98"/>
    </row>
    <row r="40" spans="1:9" ht="18" customHeight="1">
      <c r="A40" s="76"/>
      <c r="B40" s="65"/>
      <c r="C40" s="66"/>
      <c r="D40" s="76"/>
      <c r="E40" s="99" t="s">
        <v>78</v>
      </c>
      <c r="F40" s="100"/>
      <c r="G40" s="101"/>
    </row>
    <row r="41" spans="1:9" ht="17.25" customHeight="1">
      <c r="A41" s="76"/>
      <c r="B41" s="65"/>
      <c r="C41" s="66"/>
      <c r="D41" s="76"/>
      <c r="E41" s="102" t="s">
        <v>79</v>
      </c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 t="s">
        <v>80</v>
      </c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C21" sqref="C2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51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266500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266500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B6+'3.2'!B7</f>
        <v>2908500</v>
      </c>
      <c r="C7" s="12">
        <f>B7/B8</f>
        <v>5.7451284431758697E-2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49</v>
      </c>
      <c r="C11" s="23">
        <v>2</v>
      </c>
      <c r="D11" s="52"/>
      <c r="E11" s="24"/>
      <c r="F11" s="23"/>
      <c r="G11" s="25"/>
    </row>
    <row r="12" spans="1:9" ht="18" customHeight="1">
      <c r="A12" s="120"/>
      <c r="B12" s="23" t="s">
        <v>50</v>
      </c>
      <c r="C12" s="43">
        <v>0.38</v>
      </c>
      <c r="D12" s="52"/>
      <c r="E12" s="24"/>
      <c r="F12" s="23"/>
      <c r="G12" s="25"/>
    </row>
    <row r="13" spans="1:9" ht="17.100000000000001" customHeight="1">
      <c r="A13" s="121"/>
      <c r="B13" s="23"/>
      <c r="C13" s="26"/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43</v>
      </c>
      <c r="F38" s="97"/>
      <c r="G38" s="98"/>
    </row>
    <row r="39" spans="1:9" ht="18" customHeight="1">
      <c r="A39" s="76"/>
      <c r="B39" s="65"/>
      <c r="C39" s="66"/>
      <c r="D39" s="76"/>
      <c r="E39" s="96" t="s">
        <v>44</v>
      </c>
      <c r="F39" s="97"/>
      <c r="G39" s="98"/>
    </row>
    <row r="40" spans="1:9" ht="18" customHeight="1">
      <c r="A40" s="76"/>
      <c r="B40" s="65"/>
      <c r="C40" s="66"/>
      <c r="D40" s="76"/>
      <c r="E40" s="99" t="s">
        <v>45</v>
      </c>
      <c r="F40" s="100"/>
      <c r="G40" s="101"/>
    </row>
    <row r="41" spans="1:9" ht="17.25" customHeight="1">
      <c r="A41" s="76"/>
      <c r="B41" s="65"/>
      <c r="C41" s="66"/>
      <c r="D41" s="76"/>
      <c r="E41" s="102" t="s">
        <v>46</v>
      </c>
      <c r="F41" s="103"/>
      <c r="G41" s="104"/>
    </row>
    <row r="42" spans="1:9" ht="17.25" customHeight="1">
      <c r="A42" s="76"/>
      <c r="B42" s="65"/>
      <c r="C42" s="66"/>
      <c r="D42" s="76"/>
      <c r="E42" s="90" t="s">
        <v>47</v>
      </c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22" workbookViewId="0">
      <selection activeCell="K13" sqref="K1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89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256000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1321300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1577300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B6+'3.3'!B7</f>
        <v>4485800</v>
      </c>
      <c r="C7" s="12">
        <f>B7/B8</f>
        <v>8.8607519925729128E-2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9</v>
      </c>
      <c r="D11" s="52"/>
      <c r="E11" s="24"/>
      <c r="F11" s="23"/>
      <c r="G11" s="25"/>
    </row>
    <row r="12" spans="1:9" ht="18" customHeight="1">
      <c r="A12" s="120"/>
      <c r="B12" s="23" t="s">
        <v>88</v>
      </c>
      <c r="C12" s="23">
        <v>3</v>
      </c>
      <c r="D12" s="52"/>
      <c r="E12" s="24"/>
      <c r="F12" s="23"/>
      <c r="G12" s="25"/>
    </row>
    <row r="13" spans="1:9" ht="17.100000000000001" customHeight="1">
      <c r="A13" s="121"/>
      <c r="B13" s="23" t="s">
        <v>21</v>
      </c>
      <c r="C13" s="26">
        <v>6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81</v>
      </c>
      <c r="F38" s="97"/>
      <c r="G38" s="98"/>
    </row>
    <row r="39" spans="1:9" ht="18" customHeight="1">
      <c r="A39" s="76"/>
      <c r="B39" s="65"/>
      <c r="C39" s="66"/>
      <c r="D39" s="76"/>
      <c r="E39" s="96" t="s">
        <v>82</v>
      </c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/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58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167000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660500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827500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B6+'3.4'!B7</f>
        <v>5313300</v>
      </c>
      <c r="C7" s="12">
        <f>B7/B8</f>
        <v>0.10495303750086418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6</v>
      </c>
      <c r="D11" s="52"/>
      <c r="E11" s="24"/>
      <c r="F11" s="23"/>
      <c r="G11" s="25"/>
    </row>
    <row r="12" spans="1:9" ht="18" customHeight="1">
      <c r="A12" s="120"/>
      <c r="B12" s="23" t="s">
        <v>20</v>
      </c>
      <c r="C12" s="23">
        <v>5</v>
      </c>
      <c r="D12" s="52"/>
      <c r="E12" s="24"/>
      <c r="F12" s="23"/>
      <c r="G12" s="25"/>
    </row>
    <row r="13" spans="1:9" ht="17.100000000000001" customHeight="1">
      <c r="A13" s="121"/>
      <c r="B13" s="23" t="s">
        <v>59</v>
      </c>
      <c r="C13" s="26">
        <v>2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83</v>
      </c>
      <c r="F38" s="97"/>
      <c r="G38" s="98"/>
    </row>
    <row r="39" spans="1:9" ht="18" customHeight="1">
      <c r="A39" s="76"/>
      <c r="B39" s="65"/>
      <c r="C39" s="66"/>
      <c r="D39" s="76"/>
      <c r="E39" s="96" t="s">
        <v>84</v>
      </c>
      <c r="F39" s="97"/>
      <c r="G39" s="98"/>
    </row>
    <row r="40" spans="1:9" ht="18" customHeight="1">
      <c r="A40" s="76"/>
      <c r="B40" s="65"/>
      <c r="C40" s="66"/>
      <c r="D40" s="76"/>
      <c r="E40" s="99" t="s">
        <v>85</v>
      </c>
      <c r="F40" s="100"/>
      <c r="G40" s="101"/>
    </row>
    <row r="41" spans="1:9" ht="17.25" customHeight="1">
      <c r="A41" s="76"/>
      <c r="B41" s="65"/>
      <c r="C41" s="66"/>
      <c r="D41" s="76"/>
      <c r="E41" s="102" t="s">
        <v>86</v>
      </c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53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845200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407000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1252200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B6+'3.5'!B7</f>
        <v>6565500</v>
      </c>
      <c r="C7" s="12">
        <f>B7/B8</f>
        <v>0.12968760802362445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8</v>
      </c>
      <c r="D11" s="52"/>
      <c r="E11" s="24"/>
      <c r="F11" s="23"/>
      <c r="G11" s="25"/>
    </row>
    <row r="12" spans="1:9" ht="18" customHeight="1">
      <c r="A12" s="120"/>
      <c r="B12" s="23" t="s">
        <v>52</v>
      </c>
      <c r="C12" s="23">
        <v>8</v>
      </c>
      <c r="D12" s="52"/>
      <c r="E12" s="24"/>
      <c r="F12" s="23"/>
      <c r="G12" s="25"/>
    </row>
    <row r="13" spans="1:9" ht="17.100000000000001" customHeight="1">
      <c r="A13" s="121"/>
      <c r="B13" s="23" t="s">
        <v>21</v>
      </c>
      <c r="C13" s="26">
        <v>3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54</v>
      </c>
      <c r="F38" s="97"/>
      <c r="G38" s="98"/>
    </row>
    <row r="39" spans="1:9" ht="18" customHeight="1">
      <c r="A39" s="76"/>
      <c r="B39" s="65"/>
      <c r="C39" s="66"/>
      <c r="D39" s="76"/>
      <c r="E39" s="96" t="s">
        <v>55</v>
      </c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 t="s">
        <v>56</v>
      </c>
      <c r="F41" s="103"/>
      <c r="G41" s="104"/>
    </row>
    <row r="42" spans="1:9" ht="17.25" customHeight="1">
      <c r="A42" s="76"/>
      <c r="B42" s="65"/>
      <c r="C42" s="66"/>
      <c r="D42" s="76"/>
      <c r="E42" s="90" t="s">
        <v>57</v>
      </c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48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130000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156000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286000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B6+'3.6'!B7</f>
        <v>6851500</v>
      </c>
      <c r="C7" s="12">
        <f>B7/B8</f>
        <v>0.1353369349438524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49</v>
      </c>
      <c r="C11" s="23">
        <v>2</v>
      </c>
      <c r="D11" s="52"/>
      <c r="E11" s="24"/>
      <c r="F11" s="23"/>
      <c r="G11" s="25"/>
    </row>
    <row r="12" spans="1:9" ht="18" customHeight="1">
      <c r="A12" s="120"/>
      <c r="B12" s="23" t="s">
        <v>19</v>
      </c>
      <c r="C12" s="23">
        <v>3</v>
      </c>
      <c r="D12" s="52"/>
      <c r="E12" s="24"/>
      <c r="F12" s="23"/>
      <c r="G12" s="25"/>
    </row>
    <row r="13" spans="1:9" ht="17.100000000000001" customHeight="1">
      <c r="A13" s="121"/>
      <c r="B13" s="23" t="s">
        <v>50</v>
      </c>
      <c r="C13" s="43">
        <v>0.38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/>
      <c r="F37" s="109"/>
      <c r="G37" s="110"/>
    </row>
    <row r="38" spans="1:9" ht="17.25" customHeight="1">
      <c r="A38" s="76"/>
      <c r="B38" s="65"/>
      <c r="C38" s="66"/>
      <c r="D38" s="76"/>
      <c r="E38" s="96"/>
      <c r="F38" s="97"/>
      <c r="G38" s="98"/>
    </row>
    <row r="39" spans="1:9" ht="18" customHeight="1">
      <c r="A39" s="76"/>
      <c r="B39" s="65"/>
      <c r="C39" s="66"/>
      <c r="D39" s="76"/>
      <c r="E39" s="96"/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/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60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62400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599500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661900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B6+'3.8'!B7</f>
        <v>7513400</v>
      </c>
      <c r="C7" s="12">
        <f>B7/B8</f>
        <v>0.14841137371482752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4</v>
      </c>
      <c r="D11" s="52"/>
      <c r="E11" s="24"/>
      <c r="F11" s="23"/>
      <c r="G11" s="25"/>
    </row>
    <row r="12" spans="1:9" ht="18" customHeight="1">
      <c r="A12" s="120"/>
      <c r="B12" s="23" t="s">
        <v>52</v>
      </c>
      <c r="C12" s="23">
        <v>2</v>
      </c>
      <c r="D12" s="52"/>
      <c r="E12" s="24"/>
      <c r="F12" s="23"/>
      <c r="G12" s="25"/>
    </row>
    <row r="13" spans="1:9" ht="17.100000000000001" customHeight="1">
      <c r="A13" s="121"/>
      <c r="B13" s="23" t="s">
        <v>20</v>
      </c>
      <c r="C13" s="26">
        <v>2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69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70</v>
      </c>
      <c r="F38" s="97"/>
      <c r="G38" s="98"/>
    </row>
    <row r="39" spans="1:9" ht="18" customHeight="1">
      <c r="A39" s="76"/>
      <c r="B39" s="65"/>
      <c r="C39" s="66"/>
      <c r="D39" s="76"/>
      <c r="E39" s="96" t="s">
        <v>71</v>
      </c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/>
      <c r="F41" s="103"/>
      <c r="G41" s="104"/>
    </row>
    <row r="42" spans="1:9" ht="17.25" customHeight="1">
      <c r="A42" s="76"/>
      <c r="B42" s="65"/>
      <c r="C42" s="66"/>
      <c r="D42" s="76"/>
      <c r="E42" s="90"/>
      <c r="F42" s="91"/>
      <c r="G42" s="92"/>
      <c r="I42" s="35"/>
    </row>
    <row r="43" spans="1:9" ht="18" customHeight="1">
      <c r="A43" s="76"/>
      <c r="B43" s="65"/>
      <c r="C43" s="66"/>
      <c r="D43" s="76"/>
      <c r="E43" s="93"/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/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125" t="s">
        <v>0</v>
      </c>
      <c r="B1" s="125"/>
      <c r="C1" s="125"/>
      <c r="D1" s="125"/>
      <c r="E1" s="125"/>
      <c r="F1" s="125"/>
      <c r="G1" s="125"/>
    </row>
    <row r="2" spans="1:9" ht="20.100000000000001" customHeight="1">
      <c r="A2" s="1" t="s">
        <v>1</v>
      </c>
      <c r="B2" s="126" t="s">
        <v>61</v>
      </c>
      <c r="C2" s="127"/>
      <c r="D2" s="2" t="s">
        <v>2</v>
      </c>
      <c r="E2" s="2"/>
      <c r="F2" s="3" t="s">
        <v>3</v>
      </c>
      <c r="G2" s="4"/>
    </row>
    <row r="3" spans="1:9" ht="24" customHeight="1">
      <c r="A3" s="117" t="s">
        <v>4</v>
      </c>
      <c r="B3" s="74"/>
      <c r="C3" s="118"/>
      <c r="D3" s="128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30">
        <v>620000</v>
      </c>
      <c r="C4" s="131"/>
      <c r="D4" s="129"/>
      <c r="E4" s="7"/>
      <c r="F4" s="8"/>
      <c r="G4" s="9"/>
    </row>
    <row r="5" spans="1:9" ht="23.1" customHeight="1">
      <c r="A5" s="1" t="s">
        <v>10</v>
      </c>
      <c r="B5" s="132">
        <f>B6-B4</f>
        <v>1145440</v>
      </c>
      <c r="C5" s="133"/>
      <c r="D5" s="129"/>
      <c r="E5" s="7"/>
      <c r="F5" s="8"/>
      <c r="G5" s="9"/>
    </row>
    <row r="6" spans="1:9" ht="21.95" customHeight="1">
      <c r="A6" s="1" t="s">
        <v>11</v>
      </c>
      <c r="B6" s="134">
        <v>1765440</v>
      </c>
      <c r="C6" s="135"/>
      <c r="D6" s="129"/>
      <c r="E6" s="7"/>
      <c r="F6" s="8"/>
      <c r="G6" s="9"/>
    </row>
    <row r="7" spans="1:9" ht="20.25" customHeight="1">
      <c r="A7" s="10" t="s">
        <v>12</v>
      </c>
      <c r="B7" s="11">
        <f>B6+'3.9'!B7</f>
        <v>9278840</v>
      </c>
      <c r="C7" s="12">
        <f>B7/B8</f>
        <v>0.1832839181835241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115">
        <v>50625500</v>
      </c>
      <c r="C8" s="116"/>
      <c r="G8" s="17"/>
    </row>
    <row r="9" spans="1:9" ht="27.95" customHeight="1">
      <c r="A9" s="117" t="s">
        <v>14</v>
      </c>
      <c r="B9" s="74"/>
      <c r="C9" s="118"/>
      <c r="D9" s="18"/>
      <c r="E9" s="19"/>
      <c r="F9" s="19"/>
      <c r="G9" s="20"/>
    </row>
    <row r="10" spans="1:9" ht="17.100000000000001" customHeight="1">
      <c r="A10" s="119" t="s">
        <v>15</v>
      </c>
      <c r="B10" s="21" t="s">
        <v>16</v>
      </c>
      <c r="C10" s="21" t="s">
        <v>17</v>
      </c>
      <c r="D10" s="51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120"/>
      <c r="B11" s="23" t="s">
        <v>19</v>
      </c>
      <c r="C11" s="23">
        <v>9</v>
      </c>
      <c r="D11" s="52"/>
      <c r="E11" s="24"/>
      <c r="F11" s="23"/>
      <c r="G11" s="25"/>
    </row>
    <row r="12" spans="1:9" ht="18" customHeight="1">
      <c r="A12" s="120"/>
      <c r="B12" s="23" t="s">
        <v>42</v>
      </c>
      <c r="C12" s="23">
        <v>7</v>
      </c>
      <c r="D12" s="52"/>
      <c r="E12" s="24"/>
      <c r="F12" s="23"/>
      <c r="G12" s="25"/>
    </row>
    <row r="13" spans="1:9" ht="17.100000000000001" customHeight="1">
      <c r="A13" s="121"/>
      <c r="B13" s="23" t="s">
        <v>21</v>
      </c>
      <c r="C13" s="26">
        <v>4</v>
      </c>
      <c r="D13" s="53"/>
      <c r="E13" s="27"/>
      <c r="F13" s="28"/>
      <c r="G13" s="25"/>
    </row>
    <row r="14" spans="1:9" ht="27.95" customHeight="1">
      <c r="A14" s="117" t="s">
        <v>22</v>
      </c>
      <c r="B14" s="74"/>
      <c r="C14" s="74"/>
      <c r="D14" s="74"/>
      <c r="E14" s="74"/>
      <c r="F14" s="74"/>
      <c r="G14" s="118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122"/>
      <c r="F15" s="123"/>
      <c r="G15" s="124"/>
    </row>
    <row r="16" spans="1:9" ht="18.95" customHeight="1">
      <c r="A16" s="75" t="s">
        <v>26</v>
      </c>
      <c r="B16" s="30"/>
      <c r="C16" s="30"/>
      <c r="D16" s="23"/>
      <c r="E16" s="105"/>
      <c r="F16" s="106"/>
      <c r="G16" s="107"/>
    </row>
    <row r="17" spans="1:7">
      <c r="A17" s="76"/>
      <c r="B17" s="30"/>
      <c r="C17" s="23"/>
      <c r="D17" s="23"/>
      <c r="E17" s="105"/>
      <c r="F17" s="106"/>
      <c r="G17" s="107"/>
    </row>
    <row r="18" spans="1:7">
      <c r="A18" s="76"/>
      <c r="B18" s="30"/>
      <c r="C18" s="30"/>
      <c r="D18" s="23"/>
      <c r="E18" s="105"/>
      <c r="F18" s="106"/>
      <c r="G18" s="107"/>
    </row>
    <row r="19" spans="1:7">
      <c r="A19" s="76"/>
      <c r="B19" s="30"/>
      <c r="C19" s="23"/>
      <c r="D19" s="23"/>
      <c r="E19" s="105"/>
      <c r="F19" s="106"/>
      <c r="G19" s="107"/>
    </row>
    <row r="20" spans="1:7">
      <c r="A20" s="76"/>
      <c r="B20" s="30"/>
      <c r="C20" s="23"/>
      <c r="D20" s="23"/>
      <c r="E20" s="105"/>
      <c r="F20" s="106"/>
      <c r="G20" s="107"/>
    </row>
    <row r="21" spans="1:7">
      <c r="A21" s="76"/>
      <c r="B21" s="30"/>
      <c r="C21" s="23"/>
      <c r="D21" s="23"/>
      <c r="E21" s="105"/>
      <c r="F21" s="106"/>
      <c r="G21" s="107"/>
    </row>
    <row r="22" spans="1:7" ht="18" thickBot="1">
      <c r="A22" s="111"/>
      <c r="B22" s="31"/>
      <c r="C22" s="32"/>
      <c r="D22" s="32"/>
      <c r="E22" s="112"/>
      <c r="F22" s="113"/>
      <c r="G22" s="114"/>
    </row>
    <row r="23" spans="1:7" ht="18" thickBot="1">
      <c r="A23" s="76" t="s">
        <v>27</v>
      </c>
      <c r="B23" s="31"/>
      <c r="C23" s="32"/>
      <c r="D23" s="32"/>
      <c r="E23" s="87"/>
      <c r="F23" s="88"/>
      <c r="G23" s="89"/>
    </row>
    <row r="24" spans="1:7">
      <c r="A24" s="76"/>
      <c r="B24" s="33"/>
      <c r="C24" s="23"/>
      <c r="D24" s="23"/>
      <c r="E24" s="105"/>
      <c r="F24" s="106"/>
      <c r="G24" s="107"/>
    </row>
    <row r="25" spans="1:7">
      <c r="A25" s="76"/>
      <c r="B25" s="30"/>
      <c r="C25" s="23"/>
      <c r="D25" s="23"/>
      <c r="E25" s="105"/>
      <c r="F25" s="106"/>
      <c r="G25" s="107"/>
    </row>
    <row r="26" spans="1:7">
      <c r="A26" s="76"/>
      <c r="B26" s="30"/>
      <c r="C26" s="23"/>
      <c r="D26" s="23"/>
      <c r="E26" s="105"/>
      <c r="F26" s="106"/>
      <c r="G26" s="107"/>
    </row>
    <row r="27" spans="1:7">
      <c r="A27" s="76"/>
      <c r="B27" s="30"/>
      <c r="C27" s="34"/>
      <c r="D27" s="23"/>
      <c r="E27" s="105"/>
      <c r="F27" s="106"/>
      <c r="G27" s="107"/>
    </row>
    <row r="28" spans="1:7">
      <c r="A28" s="76"/>
      <c r="B28" s="30"/>
      <c r="C28" s="23"/>
      <c r="D28" s="23"/>
      <c r="E28" s="105"/>
      <c r="F28" s="106"/>
      <c r="G28" s="107"/>
    </row>
    <row r="29" spans="1:7">
      <c r="A29" s="76"/>
      <c r="B29" s="30"/>
      <c r="C29" s="30"/>
      <c r="D29" s="23"/>
      <c r="E29" s="87"/>
      <c r="F29" s="88"/>
      <c r="G29" s="89"/>
    </row>
    <row r="30" spans="1:7">
      <c r="A30" s="76"/>
      <c r="B30" s="30"/>
      <c r="C30" s="23"/>
      <c r="D30" s="23"/>
      <c r="E30" s="105"/>
      <c r="F30" s="106"/>
      <c r="G30" s="107"/>
    </row>
    <row r="31" spans="1:7">
      <c r="A31" s="76"/>
      <c r="B31" s="30"/>
      <c r="C31" s="23"/>
      <c r="D31" s="23"/>
      <c r="E31" s="105"/>
      <c r="F31" s="106"/>
      <c r="G31" s="107"/>
    </row>
    <row r="32" spans="1:7">
      <c r="A32" s="76"/>
      <c r="B32" s="30"/>
      <c r="C32" s="23"/>
      <c r="D32" s="23"/>
      <c r="E32" s="105"/>
      <c r="F32" s="106"/>
      <c r="G32" s="107"/>
    </row>
    <row r="33" spans="1:9">
      <c r="A33" s="76"/>
      <c r="B33" s="30"/>
      <c r="C33" s="23"/>
      <c r="D33" s="23"/>
      <c r="E33" s="105"/>
      <c r="F33" s="106"/>
      <c r="G33" s="107"/>
    </row>
    <row r="34" spans="1:9">
      <c r="A34" s="76"/>
      <c r="B34" s="30"/>
      <c r="C34" s="23"/>
      <c r="D34" s="23"/>
      <c r="E34" s="105"/>
      <c r="F34" s="106"/>
      <c r="G34" s="107"/>
    </row>
    <row r="35" spans="1:9">
      <c r="A35" s="76"/>
      <c r="B35" s="30"/>
      <c r="C35" s="23"/>
      <c r="D35" s="23"/>
      <c r="E35" s="105"/>
      <c r="F35" s="106"/>
      <c r="G35" s="107"/>
    </row>
    <row r="36" spans="1:9">
      <c r="A36" s="74" t="s">
        <v>28</v>
      </c>
      <c r="B36" s="74"/>
      <c r="C36" s="74"/>
      <c r="D36" s="74"/>
      <c r="E36" s="74"/>
      <c r="F36" s="74"/>
      <c r="G36" s="74"/>
    </row>
    <row r="37" spans="1:9">
      <c r="A37" s="75" t="s">
        <v>29</v>
      </c>
      <c r="B37" s="78"/>
      <c r="C37" s="80"/>
      <c r="D37" s="75" t="s">
        <v>30</v>
      </c>
      <c r="E37" s="108" t="s">
        <v>31</v>
      </c>
      <c r="F37" s="109"/>
      <c r="G37" s="110"/>
    </row>
    <row r="38" spans="1:9" ht="17.25" customHeight="1">
      <c r="A38" s="76"/>
      <c r="B38" s="65"/>
      <c r="C38" s="66"/>
      <c r="D38" s="76"/>
      <c r="E38" s="96" t="s">
        <v>62</v>
      </c>
      <c r="F38" s="97"/>
      <c r="G38" s="98"/>
    </row>
    <row r="39" spans="1:9" ht="18" customHeight="1">
      <c r="A39" s="76"/>
      <c r="B39" s="65"/>
      <c r="C39" s="66"/>
      <c r="D39" s="76"/>
      <c r="E39" s="96" t="s">
        <v>63</v>
      </c>
      <c r="F39" s="97"/>
      <c r="G39" s="98"/>
    </row>
    <row r="40" spans="1:9" ht="18" customHeight="1">
      <c r="A40" s="76"/>
      <c r="B40" s="65"/>
      <c r="C40" s="66"/>
      <c r="D40" s="76"/>
      <c r="E40" s="99"/>
      <c r="F40" s="100"/>
      <c r="G40" s="101"/>
    </row>
    <row r="41" spans="1:9" ht="17.25" customHeight="1">
      <c r="A41" s="76"/>
      <c r="B41" s="65"/>
      <c r="C41" s="66"/>
      <c r="D41" s="76"/>
      <c r="E41" s="102" t="s">
        <v>64</v>
      </c>
      <c r="F41" s="103"/>
      <c r="G41" s="104"/>
    </row>
    <row r="42" spans="1:9" ht="17.25" customHeight="1">
      <c r="A42" s="76"/>
      <c r="B42" s="65"/>
      <c r="C42" s="66"/>
      <c r="D42" s="76"/>
      <c r="E42" s="90" t="s">
        <v>65</v>
      </c>
      <c r="F42" s="91"/>
      <c r="G42" s="92"/>
      <c r="I42" s="35"/>
    </row>
    <row r="43" spans="1:9" ht="18" customHeight="1">
      <c r="A43" s="76"/>
      <c r="B43" s="65"/>
      <c r="C43" s="66"/>
      <c r="D43" s="76"/>
      <c r="E43" s="93" t="s">
        <v>66</v>
      </c>
      <c r="F43" s="94"/>
      <c r="G43" s="95"/>
    </row>
    <row r="44" spans="1:9" ht="18" customHeight="1">
      <c r="A44" s="76"/>
      <c r="B44" s="65"/>
      <c r="C44" s="66"/>
      <c r="D44" s="76"/>
      <c r="E44" s="93"/>
      <c r="F44" s="94"/>
      <c r="G44" s="95"/>
    </row>
    <row r="45" spans="1:9">
      <c r="A45" s="77"/>
      <c r="B45" s="68"/>
      <c r="C45" s="70"/>
      <c r="D45" s="77"/>
      <c r="E45" s="81"/>
      <c r="F45" s="82"/>
      <c r="G45" s="83"/>
    </row>
    <row r="46" spans="1:9">
      <c r="A46" s="74" t="s">
        <v>32</v>
      </c>
      <c r="B46" s="74"/>
      <c r="C46" s="74"/>
      <c r="D46" s="74"/>
      <c r="E46" s="74"/>
      <c r="F46" s="74"/>
      <c r="G46" s="74"/>
    </row>
    <row r="47" spans="1:9">
      <c r="A47" s="75" t="s">
        <v>29</v>
      </c>
      <c r="B47" s="78" t="s">
        <v>33</v>
      </c>
      <c r="C47" s="80"/>
      <c r="D47" s="75" t="s">
        <v>30</v>
      </c>
      <c r="E47" s="84"/>
      <c r="F47" s="85"/>
      <c r="G47" s="86"/>
    </row>
    <row r="48" spans="1:9">
      <c r="A48" s="77"/>
      <c r="B48" s="68" t="s">
        <v>33</v>
      </c>
      <c r="C48" s="70"/>
      <c r="D48" s="77"/>
      <c r="E48" s="87"/>
      <c r="F48" s="88"/>
      <c r="G48" s="89"/>
    </row>
    <row r="49" spans="1:8">
      <c r="A49" s="74" t="s">
        <v>34</v>
      </c>
      <c r="B49" s="74"/>
      <c r="C49" s="74"/>
      <c r="D49" s="74"/>
      <c r="E49" s="74"/>
      <c r="F49" s="74"/>
      <c r="G49" s="74"/>
    </row>
    <row r="50" spans="1:8">
      <c r="A50" s="75" t="s">
        <v>29</v>
      </c>
      <c r="B50" s="78"/>
      <c r="C50" s="79"/>
      <c r="D50" s="80"/>
      <c r="E50" s="75" t="s">
        <v>35</v>
      </c>
      <c r="F50" s="65" t="s">
        <v>67</v>
      </c>
      <c r="G50" s="66"/>
      <c r="H50" s="36"/>
    </row>
    <row r="51" spans="1:8">
      <c r="A51" s="76"/>
      <c r="B51" s="65"/>
      <c r="C51" s="67"/>
      <c r="D51" s="66"/>
      <c r="E51" s="76"/>
      <c r="F51" s="65"/>
      <c r="G51" s="66"/>
      <c r="H51" s="37"/>
    </row>
    <row r="52" spans="1:8">
      <c r="A52" s="76"/>
      <c r="B52" s="65"/>
      <c r="C52" s="67"/>
      <c r="D52" s="66"/>
      <c r="E52" s="76"/>
      <c r="F52" s="65"/>
      <c r="G52" s="66"/>
    </row>
    <row r="53" spans="1:8">
      <c r="A53" s="76"/>
      <c r="B53" s="65"/>
      <c r="C53" s="67"/>
      <c r="D53" s="66"/>
      <c r="E53" s="76"/>
      <c r="F53" s="65"/>
      <c r="G53" s="66"/>
    </row>
    <row r="54" spans="1:8">
      <c r="A54" s="76"/>
      <c r="B54" s="65" t="s">
        <v>33</v>
      </c>
      <c r="C54" s="67"/>
      <c r="D54" s="66"/>
      <c r="E54" s="76"/>
      <c r="F54" s="65" t="s">
        <v>33</v>
      </c>
      <c r="G54" s="66"/>
    </row>
    <row r="55" spans="1:8">
      <c r="A55" s="77"/>
      <c r="B55" s="68"/>
      <c r="C55" s="69"/>
      <c r="D55" s="70"/>
      <c r="E55" s="77"/>
      <c r="F55" s="65"/>
      <c r="G55" s="66"/>
    </row>
    <row r="56" spans="1:8">
      <c r="A56" s="71" t="s">
        <v>36</v>
      </c>
      <c r="B56" s="72"/>
      <c r="C56" s="38" t="s">
        <v>37</v>
      </c>
      <c r="D56" s="39">
        <f>B58+E58</f>
        <v>0</v>
      </c>
      <c r="E56" s="40"/>
      <c r="F56" s="73"/>
      <c r="G56" s="73"/>
    </row>
    <row r="57" spans="1:8">
      <c r="A57" s="48" t="s">
        <v>29</v>
      </c>
      <c r="B57" s="41" t="s">
        <v>38</v>
      </c>
      <c r="C57" s="41" t="s">
        <v>39</v>
      </c>
      <c r="D57" s="51" t="s">
        <v>35</v>
      </c>
      <c r="E57" s="41" t="s">
        <v>38</v>
      </c>
      <c r="F57" s="54" t="s">
        <v>39</v>
      </c>
      <c r="G57" s="55"/>
    </row>
    <row r="58" spans="1:8">
      <c r="A58" s="49"/>
      <c r="B58" s="56"/>
      <c r="C58" s="56"/>
      <c r="D58" s="52"/>
      <c r="E58" s="56"/>
      <c r="F58" s="59"/>
      <c r="G58" s="60"/>
    </row>
    <row r="59" spans="1:8">
      <c r="A59" s="49"/>
      <c r="B59" s="57"/>
      <c r="C59" s="57"/>
      <c r="D59" s="52"/>
      <c r="E59" s="57"/>
      <c r="F59" s="61"/>
      <c r="G59" s="62"/>
    </row>
    <row r="60" spans="1:8">
      <c r="A60" s="50"/>
      <c r="B60" s="58"/>
      <c r="C60" s="58"/>
      <c r="D60" s="53"/>
      <c r="E60" s="58"/>
      <c r="F60" s="63"/>
      <c r="G60" s="64"/>
    </row>
    <row r="61" spans="1:8">
      <c r="A61" s="44" t="s">
        <v>40</v>
      </c>
      <c r="B61" s="44"/>
      <c r="C61" s="44"/>
      <c r="D61" s="44"/>
      <c r="E61" s="44"/>
      <c r="F61" s="44"/>
      <c r="G61" s="44"/>
    </row>
    <row r="62" spans="1:8">
      <c r="A62" s="45"/>
      <c r="B62" s="46"/>
      <c r="C62" s="46"/>
      <c r="D62" s="46"/>
      <c r="E62" s="46"/>
      <c r="F62" s="46"/>
      <c r="G62" s="4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17</vt:i4>
      </vt:variant>
    </vt:vector>
  </HeadingPairs>
  <TitlesOfParts>
    <vt:vector size="17" baseType="lpstr">
      <vt:lpstr>3.1</vt:lpstr>
      <vt:lpstr>3.2</vt:lpstr>
      <vt:lpstr>3.3</vt:lpstr>
      <vt:lpstr>3.4</vt:lpstr>
      <vt:lpstr>3.5</vt:lpstr>
      <vt:lpstr>3.6</vt:lpstr>
      <vt:lpstr>3.8</vt:lpstr>
      <vt:lpstr>3.9</vt:lpstr>
      <vt:lpstr>3.10</vt:lpstr>
      <vt:lpstr>3.11</vt:lpstr>
      <vt:lpstr>3.12</vt:lpstr>
      <vt:lpstr>3.13</vt:lpstr>
      <vt:lpstr>3.15</vt:lpstr>
      <vt:lpstr>3.16</vt:lpstr>
      <vt:lpstr>3.17</vt:lpstr>
      <vt:lpstr>3.18</vt:lpstr>
      <vt:lpstr>3.19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Splus04</dc:creator>
  <cp:lastModifiedBy>Sinsa-splus02</cp:lastModifiedBy>
  <dcterms:created xsi:type="dcterms:W3CDTF">2016-03-13T09:39:47Z</dcterms:created>
  <dcterms:modified xsi:type="dcterms:W3CDTF">2016-03-20T10:42:09Z</dcterms:modified>
</cp:coreProperties>
</file>