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1760" firstSheet="10" activeTab="30"/>
  </bookViews>
  <sheets>
    <sheet name="원본" sheetId="1" r:id="rId1"/>
    <sheet name="1101" sheetId="2" r:id="rId2"/>
    <sheet name="1102" sheetId="3" r:id="rId3"/>
    <sheet name="1103" sheetId="5" r:id="rId4"/>
    <sheet name="1104" sheetId="4" r:id="rId5"/>
    <sheet name="1105" sheetId="7" r:id="rId6"/>
    <sheet name="1106" sheetId="8" r:id="rId7"/>
    <sheet name="1107" sheetId="9" r:id="rId8"/>
    <sheet name="1108" sheetId="10" r:id="rId9"/>
    <sheet name="1109" sheetId="11" r:id="rId10"/>
    <sheet name="1110" sheetId="12" r:id="rId11"/>
    <sheet name="1111" sheetId="13" r:id="rId12"/>
    <sheet name="1112" sheetId="14" r:id="rId13"/>
    <sheet name="1113" sheetId="15" r:id="rId14"/>
    <sheet name="1114" sheetId="16" r:id="rId15"/>
    <sheet name="1115" sheetId="17" r:id="rId16"/>
    <sheet name="1116" sheetId="18" r:id="rId17"/>
    <sheet name="1117" sheetId="20" r:id="rId18"/>
    <sheet name="1118" sheetId="21" r:id="rId19"/>
    <sheet name="1119" sheetId="22" r:id="rId20"/>
    <sheet name="1120" sheetId="23" r:id="rId21"/>
    <sheet name="1121" sheetId="24" r:id="rId22"/>
    <sheet name="1122" sheetId="25" r:id="rId23"/>
    <sheet name="1123" sheetId="26" r:id="rId24"/>
    <sheet name="1124" sheetId="27" r:id="rId25"/>
    <sheet name="1125" sheetId="28" r:id="rId26"/>
    <sheet name="1126" sheetId="29" r:id="rId27"/>
    <sheet name="1127" sheetId="30" r:id="rId28"/>
    <sheet name="1128" sheetId="31" r:id="rId29"/>
    <sheet name="1129" sheetId="32" r:id="rId30"/>
    <sheet name="1130" sheetId="33" r:id="rId31"/>
  </sheets>
  <definedNames>
    <definedName name="_xlnm.Print_Area" localSheetId="1">'1101'!$A$1:$G$42</definedName>
    <definedName name="_xlnm.Print_Area" localSheetId="2">'1102'!$A$1:$G$42</definedName>
    <definedName name="_xlnm.Print_Area" localSheetId="3">'1103'!$A$1:$G$42</definedName>
    <definedName name="_xlnm.Print_Area" localSheetId="4">'1104'!$A$1:$G$44</definedName>
    <definedName name="_xlnm.Print_Area" localSheetId="5">'1105'!$A$1:$G$44</definedName>
    <definedName name="_xlnm.Print_Area" localSheetId="6">'1106'!$A$1:$G$44</definedName>
    <definedName name="_xlnm.Print_Area" localSheetId="7">'1107'!$A$1:$G$44</definedName>
    <definedName name="_xlnm.Print_Area" localSheetId="8">'1108'!$A$1:$G$44</definedName>
    <definedName name="_xlnm.Print_Area" localSheetId="9">'1109'!$A$1:$G$44</definedName>
    <definedName name="_xlnm.Print_Area" localSheetId="10">'1110'!$A$1:$G$44</definedName>
    <definedName name="_xlnm.Print_Area" localSheetId="11">'1111'!$A$1:$G$44</definedName>
    <definedName name="_xlnm.Print_Area" localSheetId="12">'1112'!$A$1:$G$49</definedName>
    <definedName name="_xlnm.Print_Area" localSheetId="0">원본!$A$1:$G$42</definedName>
  </definedNames>
  <calcPr calcId="125725"/>
</workbook>
</file>

<file path=xl/calcChain.xml><?xml version="1.0" encoding="utf-8"?>
<calcChain xmlns="http://schemas.openxmlformats.org/spreadsheetml/2006/main">
  <c r="B5" i="33"/>
  <c r="B7"/>
  <c r="B7" i="32"/>
  <c r="D54" i="33"/>
  <c r="B5" i="32"/>
  <c r="D54"/>
  <c r="B5" i="31"/>
  <c r="B7"/>
  <c r="D54"/>
  <c r="B5" i="30"/>
  <c r="B7"/>
  <c r="D54"/>
  <c r="B5" i="29"/>
  <c r="B7"/>
  <c r="D54"/>
  <c r="B7" i="28"/>
  <c r="D54"/>
  <c r="B5"/>
  <c r="B5" i="27"/>
  <c r="B7"/>
  <c r="B7" i="26"/>
  <c r="D54" i="27"/>
  <c r="B5" i="26"/>
  <c r="B7" i="25"/>
  <c r="D54" i="26"/>
  <c r="B5" i="25"/>
  <c r="D49"/>
  <c r="B7" i="24"/>
  <c r="B5"/>
  <c r="B6"/>
  <c r="D47"/>
  <c r="B7" i="23"/>
  <c r="B5"/>
  <c r="D46"/>
  <c r="B7" i="22"/>
  <c r="B7" i="12"/>
  <c r="B5" i="22"/>
  <c r="D46"/>
  <c r="B7" i="13"/>
  <c r="B7" i="8"/>
  <c r="B7" i="7"/>
  <c r="B5" i="21"/>
  <c r="D46"/>
  <c r="B5" i="20"/>
  <c r="D41"/>
  <c r="B5" i="18"/>
  <c r="D41"/>
  <c r="B5" i="17"/>
  <c r="B5" i="16"/>
  <c r="B6"/>
  <c r="B4"/>
  <c r="D41" i="17"/>
  <c r="D41" i="16"/>
  <c r="B5" i="15"/>
  <c r="D41"/>
  <c r="B5" i="14"/>
  <c r="B6"/>
  <c r="D48"/>
  <c r="B5" i="13"/>
  <c r="D43"/>
  <c r="D43" i="12"/>
  <c r="B5"/>
  <c r="B5" i="11"/>
  <c r="B6"/>
  <c r="D43"/>
  <c r="B6" i="10"/>
  <c r="B5"/>
  <c r="D43"/>
  <c r="B7" i="9"/>
  <c r="B7" i="10" s="1"/>
  <c r="B6" i="9"/>
  <c r="B5" s="1"/>
  <c r="D43"/>
  <c r="B5" i="8"/>
  <c r="D43"/>
  <c r="B5" i="7"/>
  <c r="B7" i="14" l="1"/>
  <c r="B7" i="15" s="1"/>
  <c r="B7" i="16" s="1"/>
  <c r="B7" i="17" s="1"/>
  <c r="B7" i="18" s="1"/>
  <c r="B7" i="20" s="1"/>
  <c r="B7" i="21" s="1"/>
  <c r="B7" i="11"/>
  <c r="D43" i="7"/>
  <c r="B5" i="4"/>
  <c r="B7"/>
  <c r="B7" i="5"/>
  <c r="D41"/>
  <c r="B5"/>
  <c r="D43" i="4" l="1"/>
  <c r="B5" i="3"/>
  <c r="B7" l="1"/>
  <c r="B5" i="2"/>
  <c r="B7"/>
  <c r="D41" i="3"/>
  <c r="D41" i="2"/>
  <c r="D41" i="1"/>
</calcChain>
</file>

<file path=xl/sharedStrings.xml><?xml version="1.0" encoding="utf-8"?>
<sst xmlns="http://schemas.openxmlformats.org/spreadsheetml/2006/main" count="2405" uniqueCount="678">
  <si>
    <t xml:space="preserve"> </t>
  </si>
  <si>
    <t xml:space="preserve">  건의사항</t>
  </si>
  <si>
    <t xml:space="preserve">사용내역 </t>
  </si>
  <si>
    <t xml:space="preserve">금액 </t>
  </si>
  <si>
    <t>Hall</t>
  </si>
  <si>
    <t>kitchen</t>
  </si>
  <si>
    <t>총금액</t>
    <phoneticPr fontId="8" type="noConversion"/>
  </si>
  <si>
    <t xml:space="preserve">  전도금 사용내역</t>
    <phoneticPr fontId="8" type="noConversion"/>
  </si>
  <si>
    <t xml:space="preserve">  메뉴점검 및 교육내용 </t>
  </si>
  <si>
    <t xml:space="preserve"> </t>
    <phoneticPr fontId="3" type="noConversion"/>
  </si>
  <si>
    <t xml:space="preserve">  기물파손율 </t>
  </si>
  <si>
    <t xml:space="preserve">  보고 및 특이사항 / 건의사항  </t>
  </si>
  <si>
    <t xml:space="preserve">오후 </t>
  </si>
  <si>
    <t xml:space="preserve">비고 </t>
  </si>
  <si>
    <t xml:space="preserve">인원 </t>
  </si>
  <si>
    <t>예약자</t>
  </si>
  <si>
    <t xml:space="preserve">시간 </t>
  </si>
  <si>
    <t xml:space="preserve">  예약상황 </t>
  </si>
  <si>
    <t>판매수량</t>
    <phoneticPr fontId="8" type="noConversion"/>
  </si>
  <si>
    <t>메뉴</t>
    <phoneticPr fontId="8" type="noConversion"/>
  </si>
  <si>
    <t xml:space="preserve">Worst </t>
  </si>
  <si>
    <t>Best</t>
  </si>
  <si>
    <t xml:space="preserve">  메뉴별 제품 구성비율 (Best &amp; Worst) </t>
  </si>
  <si>
    <t>목표매출</t>
    <phoneticPr fontId="3" type="noConversion"/>
  </si>
  <si>
    <t>누적매출</t>
    <phoneticPr fontId="3" type="noConversion"/>
  </si>
  <si>
    <t>브루스게따</t>
    <phoneticPr fontId="3" type="noConversion"/>
  </si>
  <si>
    <t>총매출</t>
  </si>
  <si>
    <t>루마커니</t>
    <phoneticPr fontId="3" type="noConversion"/>
  </si>
  <si>
    <t>디너</t>
  </si>
  <si>
    <t>꽃게로제파스타</t>
    <phoneticPr fontId="3" type="noConversion"/>
  </si>
  <si>
    <t>런치</t>
  </si>
  <si>
    <t>일일판매수량(누적)</t>
    <phoneticPr fontId="8" type="noConversion"/>
  </si>
  <si>
    <t>주간목표수량</t>
    <phoneticPr fontId="8" type="noConversion"/>
  </si>
  <si>
    <t xml:space="preserve">주간 추천메뉴  </t>
  </si>
  <si>
    <t xml:space="preserve">  일일매출내용</t>
  </si>
  <si>
    <t>대표</t>
  </si>
  <si>
    <t xml:space="preserve">작성자 </t>
  </si>
  <si>
    <t>작성일자</t>
  </si>
  <si>
    <t xml:space="preserve"> (        꼴라                )   Daily Report 데일리리포트   </t>
    <phoneticPr fontId="8" type="noConversion"/>
  </si>
  <si>
    <t>2013. 11.</t>
    <phoneticPr fontId="8" type="noConversion"/>
  </si>
  <si>
    <t>6시40분</t>
    <phoneticPr fontId="3" type="noConversion"/>
  </si>
  <si>
    <t>7시</t>
    <phoneticPr fontId="3" type="noConversion"/>
  </si>
  <si>
    <t>7사</t>
    <phoneticPr fontId="3" type="noConversion"/>
  </si>
  <si>
    <t>이종인 님</t>
    <phoneticPr fontId="3" type="noConversion"/>
  </si>
  <si>
    <t>서인태 님</t>
    <phoneticPr fontId="3" type="noConversion"/>
  </si>
  <si>
    <t>황히원 님</t>
    <phoneticPr fontId="3" type="noConversion"/>
  </si>
  <si>
    <t>박고은 님</t>
    <phoneticPr fontId="3" type="noConversion"/>
  </si>
  <si>
    <t>최영환 ( 부산직원 ) 첫출근 실시</t>
    <phoneticPr fontId="3" type="noConversion"/>
  </si>
  <si>
    <t xml:space="preserve">최영환 사원 날치알 크림파스타 미장 </t>
    <phoneticPr fontId="3" type="noConversion"/>
  </si>
  <si>
    <t>교육 및 실습</t>
    <phoneticPr fontId="3" type="noConversion"/>
  </si>
  <si>
    <t>강지원 사원 야채 피자 야채 생산 실시</t>
    <phoneticPr fontId="3" type="noConversion"/>
  </si>
  <si>
    <t>메르까토샐러드</t>
    <phoneticPr fontId="3" type="noConversion"/>
  </si>
  <si>
    <t>봉골레파스타</t>
    <phoneticPr fontId="3" type="noConversion"/>
  </si>
  <si>
    <t>마르게리따피자</t>
    <phoneticPr fontId="3" type="noConversion"/>
  </si>
  <si>
    <t>2(2)</t>
    <phoneticPr fontId="3" type="noConversion"/>
  </si>
  <si>
    <t>1(1)</t>
    <phoneticPr fontId="3" type="noConversion"/>
  </si>
  <si>
    <t>이두영사원 홍차라떼 시연</t>
    <phoneticPr fontId="3" type="noConversion"/>
  </si>
  <si>
    <t>4층 유리창, 2층 홀, 1층 홀 전체 대청소 실시</t>
    <phoneticPr fontId="3" type="noConversion"/>
  </si>
  <si>
    <t>2013. 11.1</t>
    <phoneticPr fontId="8" type="noConversion"/>
  </si>
  <si>
    <t>2013. 11.2</t>
    <phoneticPr fontId="8" type="noConversion"/>
  </si>
  <si>
    <t>2F 오븐 대청소 실시</t>
    <phoneticPr fontId="3" type="noConversion"/>
  </si>
  <si>
    <t>1F 냉장고 대청소 실시</t>
    <phoneticPr fontId="3" type="noConversion"/>
  </si>
  <si>
    <t xml:space="preserve">.석연준 사원 비프까르파치오 이론 교육 및 </t>
    <phoneticPr fontId="3" type="noConversion"/>
  </si>
  <si>
    <t>실습 실시</t>
    <phoneticPr fontId="3" type="noConversion"/>
  </si>
  <si>
    <t xml:space="preserve">.김초연사원 레드벨벳 디저트 시연 </t>
    <phoneticPr fontId="3" type="noConversion"/>
  </si>
  <si>
    <t>.임유리사원 초리조를 이용한 피자 시연</t>
    <phoneticPr fontId="3" type="noConversion"/>
  </si>
  <si>
    <t xml:space="preserve"> -사무실 대청소 실시</t>
    <phoneticPr fontId="3" type="noConversion"/>
  </si>
  <si>
    <t xml:space="preserve"> -디너영업시 와인타임까지 손님의 방문이 이어져 매출에 도움</t>
    <phoneticPr fontId="3" type="noConversion"/>
  </si>
  <si>
    <t xml:space="preserve">   되었습니다. (와인판매:7, 글라스:8)</t>
    <phoneticPr fontId="3" type="noConversion"/>
  </si>
  <si>
    <t>3(5)</t>
    <phoneticPr fontId="3" type="noConversion"/>
  </si>
  <si>
    <t>0(1)</t>
    <phoneticPr fontId="3" type="noConversion"/>
  </si>
  <si>
    <t>안심 까르파치오</t>
    <phoneticPr fontId="3" type="noConversion"/>
  </si>
  <si>
    <t>홍합탕</t>
    <phoneticPr fontId="3" type="noConversion"/>
  </si>
  <si>
    <t>꽃게 로제 파스타</t>
    <phoneticPr fontId="3" type="noConversion"/>
  </si>
  <si>
    <t>.석연준 사원 시져샐러드 레시피 교육및</t>
    <phoneticPr fontId="3" type="noConversion"/>
  </si>
  <si>
    <t>실습실시</t>
    <phoneticPr fontId="3" type="noConversion"/>
  </si>
  <si>
    <t xml:space="preserve">.석연준 사원 버섯샐러드 레시피 교육 및 </t>
    <phoneticPr fontId="3" type="noConversion"/>
  </si>
  <si>
    <t>2F컨벤션 오븐 청소 실시</t>
    <phoneticPr fontId="3" type="noConversion"/>
  </si>
  <si>
    <t>5시30분</t>
    <phoneticPr fontId="3" type="noConversion"/>
  </si>
  <si>
    <t>심진모 님</t>
    <phoneticPr fontId="3" type="noConversion"/>
  </si>
  <si>
    <t>고성진 님</t>
    <phoneticPr fontId="3" type="noConversion"/>
  </si>
  <si>
    <t>양문희 님</t>
    <phoneticPr fontId="3" type="noConversion"/>
  </si>
  <si>
    <t>박영호 님</t>
    <phoneticPr fontId="3" type="noConversion"/>
  </si>
  <si>
    <t>2013. 11.3</t>
    <phoneticPr fontId="8" type="noConversion"/>
  </si>
  <si>
    <t>7(12)</t>
    <phoneticPr fontId="3" type="noConversion"/>
  </si>
  <si>
    <t>1(2)</t>
    <phoneticPr fontId="3" type="noConversion"/>
  </si>
  <si>
    <t>먹물리조또</t>
    <phoneticPr fontId="3" type="noConversion"/>
  </si>
  <si>
    <t>오늘부터 디너타임 때 와인글라스를 세팅하기로 했습니다.</t>
    <phoneticPr fontId="3" type="noConversion"/>
  </si>
  <si>
    <t xml:space="preserve"> -11월전체미팅 실시</t>
    <phoneticPr fontId="3" type="noConversion"/>
  </si>
  <si>
    <t xml:space="preserve">  (고메위크 사례발표 및 11월 영업계획 발표)</t>
    <phoneticPr fontId="3" type="noConversion"/>
  </si>
  <si>
    <t xml:space="preserve">  -와인시음회 직원 교육실시</t>
    <phoneticPr fontId="3" type="noConversion"/>
  </si>
  <si>
    <t>시져샐러드</t>
    <phoneticPr fontId="3" type="noConversion"/>
  </si>
  <si>
    <t>깔라마리</t>
    <phoneticPr fontId="3" type="noConversion"/>
  </si>
  <si>
    <t>루마코니</t>
    <phoneticPr fontId="3" type="noConversion"/>
  </si>
  <si>
    <t xml:space="preserve"> -내일예약사항</t>
    <phoneticPr fontId="3" type="noConversion"/>
  </si>
  <si>
    <t xml:space="preserve">   나스화장품(13) 13:00~16:30L/B Set, 세미나 후 식사예정 </t>
    <phoneticPr fontId="3" type="noConversion"/>
  </si>
  <si>
    <t xml:space="preserve">   :아영와인 시음회 참석(보르도와인)-정봄이</t>
    <phoneticPr fontId="3" type="noConversion"/>
  </si>
  <si>
    <t xml:space="preserve">   :신동와인 시음회 참석(현 리스트와인포함)-이두영, 황주식 </t>
    <phoneticPr fontId="3" type="noConversion"/>
  </si>
  <si>
    <t>2013. 11.4</t>
    <phoneticPr fontId="8" type="noConversion"/>
  </si>
  <si>
    <t>0(0)</t>
    <phoneticPr fontId="3" type="noConversion"/>
  </si>
  <si>
    <t>루꼴라피자</t>
    <phoneticPr fontId="3" type="noConversion"/>
  </si>
  <si>
    <t>11시</t>
    <phoneticPr fontId="3" type="noConversion"/>
  </si>
  <si>
    <t>12시</t>
    <phoneticPr fontId="3" type="noConversion"/>
  </si>
  <si>
    <t>김보경 님</t>
    <phoneticPr fontId="3" type="noConversion"/>
  </si>
  <si>
    <t>3시</t>
    <phoneticPr fontId="3" type="noConversion"/>
  </si>
  <si>
    <t>구지연 님</t>
    <phoneticPr fontId="3" type="noConversion"/>
  </si>
  <si>
    <t>nars</t>
    <phoneticPr fontId="3" type="noConversion"/>
  </si>
  <si>
    <t>7시30분</t>
    <phoneticPr fontId="3" type="noConversion"/>
  </si>
  <si>
    <t>임미자 님</t>
    <phoneticPr fontId="3" type="noConversion"/>
  </si>
  <si>
    <t xml:space="preserve">석연준 사원 비프까르파치오 재교육 실시 </t>
    <phoneticPr fontId="3" type="noConversion"/>
  </si>
  <si>
    <t>최영환 사원 등심스테이크 교육 실시</t>
    <phoneticPr fontId="3" type="noConversion"/>
  </si>
  <si>
    <t xml:space="preserve"> -위생협회 : 위생안전교육실시</t>
    <phoneticPr fontId="3" type="noConversion"/>
  </si>
  <si>
    <t xml:space="preserve">   조리부 석연준사원 위생교육참가하여 교육받고 왔습니다.</t>
    <phoneticPr fontId="3" type="noConversion"/>
  </si>
  <si>
    <t>박민호 사원 프랑스와인 레이블읽는법에</t>
    <phoneticPr fontId="3" type="noConversion"/>
  </si>
  <si>
    <t>대한 교육 실시</t>
    <phoneticPr fontId="3" type="noConversion"/>
  </si>
  <si>
    <t>1(1)</t>
    <phoneticPr fontId="3" type="noConversion"/>
  </si>
  <si>
    <t>고추튀김</t>
    <phoneticPr fontId="3" type="noConversion"/>
  </si>
  <si>
    <t>L/B Set</t>
    <phoneticPr fontId="3" type="noConversion"/>
  </si>
  <si>
    <t>L/A Set</t>
    <phoneticPr fontId="3" type="noConversion"/>
  </si>
  <si>
    <t>2013. 11.5</t>
    <phoneticPr fontId="8" type="noConversion"/>
  </si>
  <si>
    <t>12시30분</t>
    <phoneticPr fontId="3" type="noConversion"/>
  </si>
  <si>
    <t>12시50분</t>
    <phoneticPr fontId="3" type="noConversion"/>
  </si>
  <si>
    <t>정주은 님</t>
    <phoneticPr fontId="3" type="noConversion"/>
  </si>
  <si>
    <t>신재원 님</t>
    <phoneticPr fontId="3" type="noConversion"/>
  </si>
  <si>
    <t>오수진 님</t>
    <phoneticPr fontId="3" type="noConversion"/>
  </si>
  <si>
    <t>이주현 님</t>
    <phoneticPr fontId="3" type="noConversion"/>
  </si>
  <si>
    <t>6시30분</t>
    <phoneticPr fontId="3" type="noConversion"/>
  </si>
  <si>
    <t>안채하 님</t>
    <phoneticPr fontId="3" type="noConversion"/>
  </si>
  <si>
    <t>이수정 님</t>
    <phoneticPr fontId="3" type="noConversion"/>
  </si>
  <si>
    <t>김민정 님</t>
    <phoneticPr fontId="3" type="noConversion"/>
  </si>
  <si>
    <t>한진덕 님</t>
    <phoneticPr fontId="3" type="noConversion"/>
  </si>
  <si>
    <t>김초연 사원 밤피자 미장 재교육 실시</t>
    <phoneticPr fontId="3" type="noConversion"/>
  </si>
  <si>
    <t>최영환 사원 도미스테이크 메뉴 교육 및</t>
    <phoneticPr fontId="3" type="noConversion"/>
  </si>
  <si>
    <t>소스 교육 실시</t>
    <phoneticPr fontId="3" type="noConversion"/>
  </si>
  <si>
    <t xml:space="preserve">임유리 사원 디아볼라 가니쉬 교육 및 </t>
    <phoneticPr fontId="3" type="noConversion"/>
  </si>
  <si>
    <t xml:space="preserve">2F 주방 냉장고 정리 및 식재료 </t>
    <phoneticPr fontId="3" type="noConversion"/>
  </si>
  <si>
    <t>정리 실시</t>
    <phoneticPr fontId="3" type="noConversion"/>
  </si>
  <si>
    <t>0(1)</t>
    <phoneticPr fontId="3" type="noConversion"/>
  </si>
  <si>
    <t>2(4)</t>
    <phoneticPr fontId="3" type="noConversion"/>
  </si>
  <si>
    <t>꽃게파스타</t>
    <phoneticPr fontId="3" type="noConversion"/>
  </si>
  <si>
    <t>단호박샐러드</t>
    <phoneticPr fontId="3" type="noConversion"/>
  </si>
  <si>
    <t xml:space="preserve">  : 홍차콘파냐, 홍차카푸치노</t>
    <phoneticPr fontId="3" type="noConversion"/>
  </si>
  <si>
    <t>2013. 11.6</t>
    <phoneticPr fontId="8" type="noConversion"/>
  </si>
  <si>
    <t xml:space="preserve"> 1F 테라스 화단 정리 실시</t>
    <phoneticPr fontId="3" type="noConversion"/>
  </si>
  <si>
    <t>이두영 사원 시즌음료 레시피 교육 실시</t>
    <phoneticPr fontId="3" type="noConversion"/>
  </si>
  <si>
    <t xml:space="preserve">  : 판매된 와인병 DP</t>
    <phoneticPr fontId="3" type="noConversion"/>
  </si>
  <si>
    <t>홍합탕</t>
    <phoneticPr fontId="3" type="noConversion"/>
  </si>
  <si>
    <t>쏘냐 님</t>
    <phoneticPr fontId="3" type="noConversion"/>
  </si>
  <si>
    <t>12;00</t>
    <phoneticPr fontId="3" type="noConversion"/>
  </si>
  <si>
    <t>정신분석연구소</t>
    <phoneticPr fontId="3" type="noConversion"/>
  </si>
  <si>
    <t>L/T 이용</t>
    <phoneticPr fontId="3" type="noConversion"/>
  </si>
  <si>
    <t>이태호 님</t>
    <phoneticPr fontId="3" type="noConversion"/>
  </si>
  <si>
    <t>Roma, D/T</t>
    <phoneticPr fontId="3" type="noConversion"/>
  </si>
  <si>
    <t>사장님</t>
    <phoneticPr fontId="3" type="noConversion"/>
  </si>
  <si>
    <t>D/T</t>
    <phoneticPr fontId="3" type="noConversion"/>
  </si>
  <si>
    <t>최유림 님</t>
    <phoneticPr fontId="3" type="noConversion"/>
  </si>
  <si>
    <t xml:space="preserve"> -음료시연대회에서 채택된 "홍차카푸치노" 시음 - 유가현대리</t>
    <phoneticPr fontId="3" type="noConversion"/>
  </si>
  <si>
    <t xml:space="preserve">  :홍차향과 에스프레소의 맛을 조금 더 추가하기로 하였으며</t>
    <phoneticPr fontId="3" type="noConversion"/>
  </si>
  <si>
    <t xml:space="preserve">     메뉴판 제작 완료 후 판매 실시 할 예정입니다.</t>
    <phoneticPr fontId="3" type="noConversion"/>
  </si>
  <si>
    <t xml:space="preserve"> -크리스마스 장식 재고파악 실시</t>
    <phoneticPr fontId="3" type="noConversion"/>
  </si>
  <si>
    <t xml:space="preserve">   :매장에 보관하고 있는 크리스마스 장식품 체크하였으며</t>
    <phoneticPr fontId="3" type="noConversion"/>
  </si>
  <si>
    <t xml:space="preserve">   올 겨울에는 재고관리에 더 철저히 체크하겠습니다.</t>
    <phoneticPr fontId="3" type="noConversion"/>
  </si>
  <si>
    <t>0(4)</t>
    <phoneticPr fontId="3" type="noConversion"/>
  </si>
  <si>
    <t>L/T</t>
    <phoneticPr fontId="3" type="noConversion"/>
  </si>
  <si>
    <t xml:space="preserve">김초연 사연 커스타드크림 생산 </t>
    <phoneticPr fontId="3" type="noConversion"/>
  </si>
  <si>
    <t>. 석연준 사원 테이스팅 비프까르파치오 생산</t>
    <phoneticPr fontId="3" type="noConversion"/>
  </si>
  <si>
    <t>및 레시피 교육 실시</t>
    <phoneticPr fontId="3" type="noConversion"/>
  </si>
  <si>
    <t xml:space="preserve">. 임유리 사원 생선 까르토치오 생산 및 </t>
    <phoneticPr fontId="3" type="noConversion"/>
  </si>
  <si>
    <t>재교육 실시</t>
    <phoneticPr fontId="3" type="noConversion"/>
  </si>
  <si>
    <t>2(3)</t>
    <phoneticPr fontId="3" type="noConversion"/>
  </si>
  <si>
    <t>이지민 님</t>
    <phoneticPr fontId="3" type="noConversion"/>
  </si>
  <si>
    <t>홍상희 님</t>
    <phoneticPr fontId="3" type="noConversion"/>
  </si>
  <si>
    <t>김연주 님</t>
    <phoneticPr fontId="3" type="noConversion"/>
  </si>
  <si>
    <t>이예림 님</t>
    <phoneticPr fontId="3" type="noConversion"/>
  </si>
  <si>
    <t xml:space="preserve">오후 </t>
    <phoneticPr fontId="3" type="noConversion"/>
  </si>
  <si>
    <t xml:space="preserve">   서류관리에 대하여 매뉴얼 교육받았습니다.</t>
    <phoneticPr fontId="3" type="noConversion"/>
  </si>
  <si>
    <t xml:space="preserve"> -본사 미팅(경리부) - 오전 본사경리부 방문하여  월별 증빙 및</t>
    <phoneticPr fontId="3" type="noConversion"/>
  </si>
  <si>
    <t xml:space="preserve"> -홍차카푸치노 레시피 정검 : 이두영사원 홍차시럽에서 홍차향과</t>
    <phoneticPr fontId="3" type="noConversion"/>
  </si>
  <si>
    <t xml:space="preserve">  맛을 더 살릴 수 있도록 레시피조정하였습니다.</t>
    <phoneticPr fontId="3" type="noConversion"/>
  </si>
  <si>
    <t>3(4)</t>
    <phoneticPr fontId="3" type="noConversion"/>
  </si>
  <si>
    <t>3(6)</t>
    <phoneticPr fontId="3" type="noConversion"/>
  </si>
  <si>
    <t>2(6)</t>
    <phoneticPr fontId="3" type="noConversion"/>
  </si>
  <si>
    <t>봉골레</t>
    <phoneticPr fontId="3" type="noConversion"/>
  </si>
  <si>
    <t>알리올리오</t>
    <phoneticPr fontId="3" type="noConversion"/>
  </si>
  <si>
    <t xml:space="preserve">  일일매출내용</t>
    <phoneticPr fontId="3" type="noConversion"/>
  </si>
  <si>
    <t>1시</t>
    <phoneticPr fontId="3" type="noConversion"/>
  </si>
  <si>
    <t>3시30분</t>
    <phoneticPr fontId="3" type="noConversion"/>
  </si>
  <si>
    <t>6시</t>
    <phoneticPr fontId="3" type="noConversion"/>
  </si>
  <si>
    <t>오영숙 님</t>
    <phoneticPr fontId="3" type="noConversion"/>
  </si>
  <si>
    <t>이미지 님</t>
    <phoneticPr fontId="3" type="noConversion"/>
  </si>
  <si>
    <t>송희규 님</t>
    <phoneticPr fontId="3" type="noConversion"/>
  </si>
  <si>
    <t>김병재 님</t>
    <phoneticPr fontId="3" type="noConversion"/>
  </si>
  <si>
    <t>박세윤 님</t>
    <phoneticPr fontId="3" type="noConversion"/>
  </si>
  <si>
    <t>사장님 테이스팅 메뉴</t>
    <phoneticPr fontId="3" type="noConversion"/>
  </si>
  <si>
    <t>1. 블랙트러플을 곁들인 비프까르파치오</t>
    <phoneticPr fontId="3" type="noConversion"/>
  </si>
  <si>
    <t>2. 가지파이</t>
    <phoneticPr fontId="3" type="noConversion"/>
  </si>
  <si>
    <t>3. 자연송이버섯 샐러드</t>
    <phoneticPr fontId="3" type="noConversion"/>
  </si>
  <si>
    <t xml:space="preserve">4. 꽃게 파스타 </t>
    <phoneticPr fontId="3" type="noConversion"/>
  </si>
  <si>
    <t>5. 등심 스테이크 or 생선 찜</t>
    <phoneticPr fontId="3" type="noConversion"/>
  </si>
  <si>
    <t>6. 파나코타 &amp; 아이스 홍시</t>
    <phoneticPr fontId="3" type="noConversion"/>
  </si>
  <si>
    <t xml:space="preserve">. 석연준 사원 비프까르파치오 재교육 및 </t>
    <phoneticPr fontId="3" type="noConversion"/>
  </si>
  <si>
    <t xml:space="preserve">실습 실시 </t>
    <phoneticPr fontId="3" type="noConversion"/>
  </si>
  <si>
    <t xml:space="preserve">. 최영환 사원 꽃게 파스타 재교육 및 </t>
    <phoneticPr fontId="3" type="noConversion"/>
  </si>
  <si>
    <t>4(5)</t>
    <phoneticPr fontId="3" type="noConversion"/>
  </si>
  <si>
    <t>1(7)</t>
    <phoneticPr fontId="3" type="noConversion"/>
  </si>
  <si>
    <t xml:space="preserve">  꽃장식 \200,000 + 풍선장식 \150,000 옵션선택하셨습니다.</t>
    <phoneticPr fontId="3" type="noConversion"/>
  </si>
  <si>
    <t xml:space="preserve"> -1층 Bar 선반 청소 실시</t>
    <phoneticPr fontId="3" type="noConversion"/>
  </si>
  <si>
    <t>김윤엽 님</t>
    <phoneticPr fontId="3" type="noConversion"/>
  </si>
  <si>
    <t xml:space="preserve"> -오영숙 님 11월 23일 Roma 백일잔치, L/T Set 예약하고 가셨으며</t>
    <phoneticPr fontId="3" type="noConversion"/>
  </si>
  <si>
    <t>2013. 11.9</t>
    <phoneticPr fontId="8" type="noConversion"/>
  </si>
  <si>
    <t>2013. 11.10</t>
    <phoneticPr fontId="8" type="noConversion"/>
  </si>
  <si>
    <t>9시</t>
    <phoneticPr fontId="3" type="noConversion"/>
  </si>
  <si>
    <t>Che Hae Bar</t>
    <phoneticPr fontId="3" type="noConversion"/>
  </si>
  <si>
    <t>파크하얏트 투숙고객</t>
    <phoneticPr fontId="3" type="noConversion"/>
  </si>
  <si>
    <t>박동규 님</t>
    <phoneticPr fontId="3" type="noConversion"/>
  </si>
  <si>
    <t>1(8)</t>
    <phoneticPr fontId="3" type="noConversion"/>
  </si>
  <si>
    <t>0(7)</t>
    <phoneticPr fontId="3" type="noConversion"/>
  </si>
  <si>
    <t>0(5)</t>
    <phoneticPr fontId="3" type="noConversion"/>
  </si>
  <si>
    <t>Best</t>
    <phoneticPr fontId="3" type="noConversion"/>
  </si>
  <si>
    <t>감베리피자</t>
    <phoneticPr fontId="3" type="noConversion"/>
  </si>
  <si>
    <t xml:space="preserve"> - 11월 13일 꽃꽂이 수업 실시 예정</t>
    <phoneticPr fontId="3" type="noConversion"/>
  </si>
  <si>
    <t xml:space="preserve"> - 서류작업 분담에 관한 미팅실시:최향경대리,유보람,정봄이사원</t>
    <phoneticPr fontId="3" type="noConversion"/>
  </si>
  <si>
    <t xml:space="preserve">   :김윤영주임,유보람,이민혜,정봄이사원</t>
    <phoneticPr fontId="3" type="noConversion"/>
  </si>
  <si>
    <t>유용숙 님</t>
    <phoneticPr fontId="3" type="noConversion"/>
  </si>
  <si>
    <t>4+3</t>
    <phoneticPr fontId="3" type="noConversion"/>
  </si>
  <si>
    <t>김호중 주임 가족 식사</t>
    <phoneticPr fontId="3" type="noConversion"/>
  </si>
  <si>
    <t>. 2F주방 데크오븐 청소</t>
    <phoneticPr fontId="3" type="noConversion"/>
  </si>
  <si>
    <t>. 2F 주방 냉동고 정리 실시</t>
    <phoneticPr fontId="3" type="noConversion"/>
  </si>
  <si>
    <t>. 11월12일 테이스팅 메뉴 리조또 시연</t>
    <phoneticPr fontId="3" type="noConversion"/>
  </si>
  <si>
    <t>꽃게 마리네이드를 올린 귀리 , 보리 리조또</t>
    <phoneticPr fontId="3" type="noConversion"/>
  </si>
  <si>
    <t>kitchen</t>
    <phoneticPr fontId="3" type="noConversion"/>
  </si>
  <si>
    <t>. 임유리 사원 푸디 시스템 작업 재교육 실시</t>
    <phoneticPr fontId="3" type="noConversion"/>
  </si>
  <si>
    <t>2(7)</t>
    <phoneticPr fontId="3" type="noConversion"/>
  </si>
  <si>
    <t>0(8)</t>
    <phoneticPr fontId="3" type="noConversion"/>
  </si>
  <si>
    <t>0(7)</t>
    <phoneticPr fontId="3" type="noConversion"/>
  </si>
  <si>
    <t>봉골레</t>
    <phoneticPr fontId="3" type="noConversion"/>
  </si>
  <si>
    <t>홍합탕</t>
    <phoneticPr fontId="3" type="noConversion"/>
  </si>
  <si>
    <t>-박민호사원 소모품재고조사 교육을 실시하였습니다.</t>
    <phoneticPr fontId="3" type="noConversion"/>
  </si>
  <si>
    <t>-1층,4층 화장실 대청소 실시하였습니다.</t>
    <phoneticPr fontId="3" type="noConversion"/>
  </si>
  <si>
    <t>2013. 11.12</t>
    <phoneticPr fontId="8" type="noConversion"/>
  </si>
  <si>
    <t>11시30분</t>
    <phoneticPr fontId="3" type="noConversion"/>
  </si>
  <si>
    <t>3시30분</t>
    <phoneticPr fontId="3" type="noConversion"/>
  </si>
  <si>
    <t>8시30분</t>
    <phoneticPr fontId="3" type="noConversion"/>
  </si>
  <si>
    <t>김나리 님</t>
    <phoneticPr fontId="3" type="noConversion"/>
  </si>
  <si>
    <t>송윤조 님</t>
    <phoneticPr fontId="3" type="noConversion"/>
  </si>
  <si>
    <t>차승주 님</t>
    <phoneticPr fontId="3" type="noConversion"/>
  </si>
  <si>
    <t>이경호 님</t>
    <phoneticPr fontId="3" type="noConversion"/>
  </si>
  <si>
    <t>조혜림 님</t>
    <phoneticPr fontId="3" type="noConversion"/>
  </si>
  <si>
    <t>빅대준 님</t>
    <phoneticPr fontId="3" type="noConversion"/>
  </si>
  <si>
    <t>이상훈 님</t>
    <phoneticPr fontId="3" type="noConversion"/>
  </si>
  <si>
    <t>che hai bar 님</t>
    <phoneticPr fontId="3" type="noConversion"/>
  </si>
  <si>
    <t>사장님 테이스팅 메뉴</t>
    <phoneticPr fontId="3" type="noConversion"/>
  </si>
  <si>
    <t>1. 유자 비네그레타를 곁들인 통영생굴</t>
    <phoneticPr fontId="3" type="noConversion"/>
  </si>
  <si>
    <t>까르파치오</t>
    <phoneticPr fontId="3" type="noConversion"/>
  </si>
  <si>
    <t>2. 최상급 캐비어를 올린  랍스터</t>
    <phoneticPr fontId="3" type="noConversion"/>
  </si>
  <si>
    <t>3 .최고급 러시안산 킹크랩 케이크</t>
    <phoneticPr fontId="3" type="noConversion"/>
  </si>
  <si>
    <t>4.샐러리악 , 무화과 시즌 샐러드</t>
    <phoneticPr fontId="3" type="noConversion"/>
  </si>
  <si>
    <t>5.서해안산 제철꽃게 마리네이드\</t>
    <phoneticPr fontId="3" type="noConversion"/>
  </si>
  <si>
    <t>귀리 , 보리 리조또</t>
    <phoneticPr fontId="3" type="noConversion"/>
  </si>
  <si>
    <t>6. 안심 스테이크 , 양갈비 , 까르토치오</t>
    <phoneticPr fontId="3" type="noConversion"/>
  </si>
  <si>
    <t>7. 초코 퐁당</t>
    <phoneticPr fontId="3" type="noConversion"/>
  </si>
  <si>
    <t>.최영환 사원 비스크 작업 실시</t>
    <phoneticPr fontId="3" type="noConversion"/>
  </si>
  <si>
    <t>.석연준 사원 킹크랩 손질 방법교육</t>
    <phoneticPr fontId="3" type="noConversion"/>
  </si>
  <si>
    <t>4(9)</t>
    <phoneticPr fontId="3" type="noConversion"/>
  </si>
  <si>
    <t>3(10)</t>
    <phoneticPr fontId="3" type="noConversion"/>
  </si>
  <si>
    <t xml:space="preserve"> -내일예약사항</t>
    <phoneticPr fontId="3" type="noConversion"/>
  </si>
  <si>
    <t xml:space="preserve">  메리엘(40~48) L/B set, 빔프로젝터사용</t>
    <phoneticPr fontId="3" type="noConversion"/>
  </si>
  <si>
    <t xml:space="preserve">  =&gt; 30분 세미나 후 식사진행 예정</t>
    <phoneticPr fontId="3" type="noConversion"/>
  </si>
  <si>
    <t xml:space="preserve"> -목요일 AM9:00 크리스마스 장식 진행</t>
    <phoneticPr fontId="3" type="noConversion"/>
  </si>
  <si>
    <t xml:space="preserve">  -꽃꽂이 1수업 실시</t>
    <phoneticPr fontId="3" type="noConversion"/>
  </si>
  <si>
    <t xml:space="preserve">   =&gt;주제:키즈파티</t>
    <phoneticPr fontId="3" type="noConversion"/>
  </si>
  <si>
    <t>2013. 11.13</t>
    <phoneticPr fontId="8" type="noConversion"/>
  </si>
  <si>
    <t>0(9)</t>
    <phoneticPr fontId="3" type="noConversion"/>
  </si>
  <si>
    <t>1(9)</t>
    <phoneticPr fontId="3" type="noConversion"/>
  </si>
  <si>
    <t>1(11)</t>
    <phoneticPr fontId="3" type="noConversion"/>
  </si>
  <si>
    <t>Lunch Bset</t>
    <phoneticPr fontId="3" type="noConversion"/>
  </si>
  <si>
    <t>Lunch Aset</t>
    <phoneticPr fontId="3" type="noConversion"/>
  </si>
  <si>
    <t xml:space="preserve">  예약상황 </t>
    <phoneticPr fontId="3" type="noConversion"/>
  </si>
  <si>
    <t>메디엘</t>
    <phoneticPr fontId="3" type="noConversion"/>
  </si>
  <si>
    <t>어윤성님</t>
    <phoneticPr fontId="3" type="noConversion"/>
  </si>
  <si>
    <t>3+1</t>
    <phoneticPr fontId="3" type="noConversion"/>
  </si>
  <si>
    <t>홍성철님</t>
    <phoneticPr fontId="3" type="noConversion"/>
  </si>
  <si>
    <t>-꽃꽂이 첫 수업 실시하였습니다.</t>
    <phoneticPr fontId="3" type="noConversion"/>
  </si>
  <si>
    <t>- 1층 색접시 1개 파손</t>
    <phoneticPr fontId="3" type="noConversion"/>
  </si>
  <si>
    <t>. 2F 주방 샐러드 바 주변 대청소</t>
    <phoneticPr fontId="3" type="noConversion"/>
  </si>
  <si>
    <t>실시</t>
    <phoneticPr fontId="3" type="noConversion"/>
  </si>
  <si>
    <t>. 1F 주방 피자 작업대 대청소 실시</t>
    <phoneticPr fontId="3" type="noConversion"/>
  </si>
  <si>
    <t>. 석연준 사원 메르까토 샐러드 재교육 및</t>
    <phoneticPr fontId="3" type="noConversion"/>
  </si>
  <si>
    <t xml:space="preserve">. 임유리 사원 까르보나라 재교육 및 </t>
    <phoneticPr fontId="3" type="noConversion"/>
  </si>
  <si>
    <t>5시</t>
    <phoneticPr fontId="3" type="noConversion"/>
  </si>
  <si>
    <t>차가원 님</t>
    <phoneticPr fontId="3" type="noConversion"/>
  </si>
  <si>
    <t>안소윤 님</t>
    <phoneticPr fontId="3" type="noConversion"/>
  </si>
  <si>
    <t>김동건 님</t>
    <phoneticPr fontId="3" type="noConversion"/>
  </si>
  <si>
    <t>김대청 님</t>
    <phoneticPr fontId="3" type="noConversion"/>
  </si>
  <si>
    <t>이지수 님</t>
    <phoneticPr fontId="3" type="noConversion"/>
  </si>
  <si>
    <t xml:space="preserve">최은주 님 </t>
    <phoneticPr fontId="3" type="noConversion"/>
  </si>
  <si>
    <t>1(10)</t>
    <phoneticPr fontId="3" type="noConversion"/>
  </si>
  <si>
    <t>시즌샐러드</t>
    <phoneticPr fontId="3" type="noConversion"/>
  </si>
  <si>
    <t>꽃게로제파스타</t>
    <phoneticPr fontId="3" type="noConversion"/>
  </si>
  <si>
    <t>새우칠리피자</t>
    <phoneticPr fontId="3" type="noConversion"/>
  </si>
  <si>
    <t>- 크리스마스 장식을 1층, 2층 시행하였습니다.</t>
    <phoneticPr fontId="3" type="noConversion"/>
  </si>
  <si>
    <t>안옥련 님</t>
    <phoneticPr fontId="3" type="noConversion"/>
  </si>
  <si>
    <t>8시</t>
    <phoneticPr fontId="3" type="noConversion"/>
  </si>
  <si>
    <t>8시30분</t>
    <phoneticPr fontId="3" type="noConversion"/>
  </si>
  <si>
    <t>이태호 님</t>
    <phoneticPr fontId="3" type="noConversion"/>
  </si>
  <si>
    <t>최현미 님</t>
    <phoneticPr fontId="3" type="noConversion"/>
  </si>
  <si>
    <t>고재훈 님</t>
    <phoneticPr fontId="3" type="noConversion"/>
  </si>
  <si>
    <t>차가원 님</t>
    <phoneticPr fontId="3" type="noConversion"/>
  </si>
  <si>
    <t>부산 고재훈 사원 시식</t>
    <phoneticPr fontId="3" type="noConversion"/>
  </si>
  <si>
    <t>후라이팬 교체 ( 팬 물세는 현상 )</t>
    <phoneticPr fontId="3" type="noConversion"/>
  </si>
  <si>
    <t xml:space="preserve">. 김초연 사원 데미그라스 교육 실시 </t>
    <phoneticPr fontId="3" type="noConversion"/>
  </si>
  <si>
    <t xml:space="preserve">. 강지원 사원 메인 템포교육 재실시 및 </t>
    <phoneticPr fontId="3" type="noConversion"/>
  </si>
  <si>
    <t>시연 실시</t>
    <phoneticPr fontId="3" type="noConversion"/>
  </si>
  <si>
    <t>2013. 11.15</t>
    <phoneticPr fontId="8" type="noConversion"/>
  </si>
  <si>
    <t>1(11)</t>
    <phoneticPr fontId="3" type="noConversion"/>
  </si>
  <si>
    <t>2(13)</t>
    <phoneticPr fontId="3" type="noConversion"/>
  </si>
  <si>
    <t>봉골레</t>
    <phoneticPr fontId="3" type="noConversion"/>
  </si>
  <si>
    <t>알리오올리오</t>
    <phoneticPr fontId="3" type="noConversion"/>
  </si>
  <si>
    <t>런치 Aset</t>
    <phoneticPr fontId="3" type="noConversion"/>
  </si>
  <si>
    <t>- 4층 로즈마리에 겨울을 대비하여 볏짚을 덮어주었습니다.</t>
    <phoneticPr fontId="3" type="noConversion"/>
  </si>
  <si>
    <t>- 사무실 대청소를 하였습니다.</t>
    <phoneticPr fontId="3" type="noConversion"/>
  </si>
  <si>
    <t>2013. 11.16</t>
    <phoneticPr fontId="8" type="noConversion"/>
  </si>
  <si>
    <t>- AM9:00 건물 방역 청소 실시</t>
    <phoneticPr fontId="3" type="noConversion"/>
  </si>
  <si>
    <t>- 내일예약사항</t>
    <phoneticPr fontId="3" type="noConversion"/>
  </si>
  <si>
    <t xml:space="preserve">  :김은정 님 12:30 11명, Roma, L/B세트 이용 </t>
    <phoneticPr fontId="3" type="noConversion"/>
  </si>
  <si>
    <t xml:space="preserve">   금혼식 축하 가족식사</t>
    <phoneticPr fontId="3" type="noConversion"/>
  </si>
  <si>
    <t>- 런치타임과 해피아워시간대의 손님 방문이 많았습니다.</t>
    <phoneticPr fontId="3" type="noConversion"/>
  </si>
  <si>
    <t>오전</t>
    <phoneticPr fontId="3" type="noConversion"/>
  </si>
  <si>
    <t>정신분석연구소</t>
    <phoneticPr fontId="3" type="noConversion"/>
  </si>
  <si>
    <t>이혜림님</t>
    <phoneticPr fontId="3" type="noConversion"/>
  </si>
  <si>
    <t>조다운님</t>
    <phoneticPr fontId="3" type="noConversion"/>
  </si>
  <si>
    <t>김민선님</t>
    <phoneticPr fontId="3" type="noConversion"/>
  </si>
  <si>
    <t>김기석님</t>
    <phoneticPr fontId="3" type="noConversion"/>
  </si>
  <si>
    <t>4(15)</t>
    <phoneticPr fontId="3" type="noConversion"/>
  </si>
  <si>
    <t>1(14)</t>
    <phoneticPr fontId="3" type="noConversion"/>
  </si>
  <si>
    <t>L/C set</t>
    <phoneticPr fontId="3" type="noConversion"/>
  </si>
  <si>
    <t>L/A set</t>
    <phoneticPr fontId="3" type="noConversion"/>
  </si>
  <si>
    <t>깔라마리</t>
    <phoneticPr fontId="3" type="noConversion"/>
  </si>
  <si>
    <t>2F 주방 바닥 대청소 실시</t>
    <phoneticPr fontId="3" type="noConversion"/>
  </si>
  <si>
    <t>원도우 냉장고 대청소 실시</t>
    <phoneticPr fontId="3" type="noConversion"/>
  </si>
  <si>
    <t>1F 냉장고 대청소 실시</t>
    <phoneticPr fontId="3" type="noConversion"/>
  </si>
  <si>
    <t>.석연준 사원 비프까르파치오 재교육 실시</t>
    <phoneticPr fontId="3" type="noConversion"/>
  </si>
  <si>
    <t>0(10)</t>
    <phoneticPr fontId="3" type="noConversion"/>
  </si>
  <si>
    <t>1(16)</t>
    <phoneticPr fontId="3" type="noConversion"/>
  </si>
  <si>
    <t>0(14)</t>
    <phoneticPr fontId="3" type="noConversion"/>
  </si>
  <si>
    <t>Lunch Bset</t>
    <phoneticPr fontId="3" type="noConversion"/>
  </si>
  <si>
    <t>새우날치알파스타</t>
    <phoneticPr fontId="3" type="noConversion"/>
  </si>
  <si>
    <t>먹물리조또</t>
    <phoneticPr fontId="3" type="noConversion"/>
  </si>
  <si>
    <t>강은정님</t>
    <phoneticPr fontId="3" type="noConversion"/>
  </si>
  <si>
    <t>조소정님</t>
    <phoneticPr fontId="3" type="noConversion"/>
  </si>
  <si>
    <t>이준석님</t>
    <phoneticPr fontId="3" type="noConversion"/>
  </si>
  <si>
    <t>-1층 유리창 청소를 실시 하였습니다.</t>
    <phoneticPr fontId="3" type="noConversion"/>
  </si>
  <si>
    <t xml:space="preserve"> - 황주식사원 라떼교육을 실시, 
   재점검하였습니다.</t>
    <phoneticPr fontId="3" type="noConversion"/>
  </si>
  <si>
    <t xml:space="preserve"> </t>
    <phoneticPr fontId="3" type="noConversion"/>
  </si>
  <si>
    <t>2013. 11.18</t>
    <phoneticPr fontId="8" type="noConversion"/>
  </si>
  <si>
    <t>13시</t>
    <phoneticPr fontId="3" type="noConversion"/>
  </si>
  <si>
    <t>여정필 님</t>
    <phoneticPr fontId="3" type="noConversion"/>
  </si>
  <si>
    <t>안은주 님</t>
    <phoneticPr fontId="3" type="noConversion"/>
  </si>
  <si>
    <t>심윤정 님</t>
    <phoneticPr fontId="3" type="noConversion"/>
  </si>
  <si>
    <t>김도린 님</t>
    <phoneticPr fontId="3" type="noConversion"/>
  </si>
  <si>
    <t>김고은 님</t>
    <phoneticPr fontId="3" type="noConversion"/>
  </si>
  <si>
    <t>심가윤 님</t>
    <phoneticPr fontId="3" type="noConversion"/>
  </si>
  <si>
    <t>정예언 님</t>
    <phoneticPr fontId="3" type="noConversion"/>
  </si>
  <si>
    <t>최혁 님</t>
    <phoneticPr fontId="3" type="noConversion"/>
  </si>
  <si>
    <t>D/B Set</t>
    <phoneticPr fontId="3" type="noConversion"/>
  </si>
  <si>
    <t>1. 크레숑 무스를 곁들인</t>
    <phoneticPr fontId="3" type="noConversion"/>
  </si>
  <si>
    <t>방어 까르파치오</t>
    <phoneticPr fontId="3" type="noConversion"/>
  </si>
  <si>
    <t>2. 볼로네제 가지파이</t>
    <phoneticPr fontId="3" type="noConversion"/>
  </si>
  <si>
    <t>3. 비프까르파치오</t>
    <phoneticPr fontId="3" type="noConversion"/>
  </si>
  <si>
    <t>4. 시즌 마켓 샐러드</t>
    <phoneticPr fontId="3" type="noConversion"/>
  </si>
  <si>
    <t>5. 해산물 비앙코 파스타</t>
    <phoneticPr fontId="3" type="noConversion"/>
  </si>
  <si>
    <t>6. 안심 스테이크</t>
    <phoneticPr fontId="3" type="noConversion"/>
  </si>
  <si>
    <t>7. 초코 퐁당</t>
    <phoneticPr fontId="3" type="noConversion"/>
  </si>
  <si>
    <t>봉골레</t>
    <phoneticPr fontId="3" type="noConversion"/>
  </si>
  <si>
    <t>마르게리따</t>
    <phoneticPr fontId="3" type="noConversion"/>
  </si>
  <si>
    <t>깔라마리</t>
    <phoneticPr fontId="3" type="noConversion"/>
  </si>
  <si>
    <t>3(13)</t>
    <phoneticPr fontId="3" type="noConversion"/>
  </si>
  <si>
    <t>3(19)</t>
    <phoneticPr fontId="3" type="noConversion"/>
  </si>
  <si>
    <t>-북클럽 원선생님 생일케익(치즈타르트) 반포에서 받아 준비하였습니다.</t>
    <phoneticPr fontId="3" type="noConversion"/>
  </si>
  <si>
    <t>-사무실 청소를 실시 하였습니다.</t>
    <phoneticPr fontId="3" type="noConversion"/>
  </si>
  <si>
    <t xml:space="preserve"> - 매장음악을 변경하였습니다.</t>
    <phoneticPr fontId="3" type="noConversion"/>
  </si>
  <si>
    <t xml:space="preserve"> - 디너영업시 와인판매율이 좋았습니다.</t>
    <phoneticPr fontId="3" type="noConversion"/>
  </si>
  <si>
    <t xml:space="preserve">  : 1,2층 모두 소규모 모임이 있었으며, 와인과 어우러진 식사를</t>
    <phoneticPr fontId="3" type="noConversion"/>
  </si>
  <si>
    <t xml:space="preserve">   하신 손님들 모두 매우 흡족해 하셨습니다.</t>
    <phoneticPr fontId="3" type="noConversion"/>
  </si>
  <si>
    <t xml:space="preserve">  : 재즈와 팝 2가지컨셉의 음악을 받았고, </t>
    <phoneticPr fontId="3" type="noConversion"/>
  </si>
  <si>
    <t xml:space="preserve">    분위기에 맞는 매장음악을 설정하도록 실시하였습니다.</t>
    <phoneticPr fontId="3" type="noConversion"/>
  </si>
  <si>
    <t>2013. 11.19</t>
    <phoneticPr fontId="8" type="noConversion"/>
  </si>
  <si>
    <t>북클럽</t>
    <phoneticPr fontId="3" type="noConversion"/>
  </si>
  <si>
    <t>여정민님</t>
    <phoneticPr fontId="3" type="noConversion"/>
  </si>
  <si>
    <t>김승욱님</t>
    <phoneticPr fontId="3" type="noConversion"/>
  </si>
  <si>
    <t>주방 직원 스터디 시작 ( 치즈 )</t>
    <phoneticPr fontId="3" type="noConversion"/>
  </si>
  <si>
    <t>스터디 그룹의 방향과 치즈 실시</t>
    <phoneticPr fontId="3" type="noConversion"/>
  </si>
  <si>
    <t xml:space="preserve">석연준 사원 꼴라메르까토 샐러드 </t>
    <phoneticPr fontId="3" type="noConversion"/>
  </si>
  <si>
    <t>재교육 및 시연 실시</t>
    <phoneticPr fontId="3" type="noConversion"/>
  </si>
  <si>
    <t>0(13)</t>
    <phoneticPr fontId="3" type="noConversion"/>
  </si>
  <si>
    <t>1(20)</t>
    <phoneticPr fontId="3" type="noConversion"/>
  </si>
  <si>
    <t>1(15)</t>
    <phoneticPr fontId="3" type="noConversion"/>
  </si>
  <si>
    <t>Luch Aset</t>
    <phoneticPr fontId="3" type="noConversion"/>
  </si>
  <si>
    <t>꽃게파스타</t>
    <phoneticPr fontId="3" type="noConversion"/>
  </si>
  <si>
    <t>새우칠리피자</t>
    <phoneticPr fontId="3" type="noConversion"/>
  </si>
  <si>
    <t>12시10분</t>
    <phoneticPr fontId="3" type="noConversion"/>
  </si>
  <si>
    <t>정옥자 님</t>
    <phoneticPr fontId="3" type="noConversion"/>
  </si>
  <si>
    <t>민세경 님</t>
    <phoneticPr fontId="3" type="noConversion"/>
  </si>
  <si>
    <t>유주연 님</t>
    <phoneticPr fontId="3" type="noConversion"/>
  </si>
  <si>
    <t>진나현 님</t>
    <phoneticPr fontId="3" type="noConversion"/>
  </si>
  <si>
    <t>양소정 님</t>
    <phoneticPr fontId="3" type="noConversion"/>
  </si>
  <si>
    <t>정효주 님</t>
    <phoneticPr fontId="3" type="noConversion"/>
  </si>
  <si>
    <t>1F 천장 후드 대청소 실시</t>
    <phoneticPr fontId="3" type="noConversion"/>
  </si>
  <si>
    <t>1F 데크 오븐 대청소 실시</t>
    <phoneticPr fontId="3" type="noConversion"/>
  </si>
  <si>
    <t>2F 샐러드 냉장고 대청소 실시</t>
    <phoneticPr fontId="3" type="noConversion"/>
  </si>
  <si>
    <t>.삭연준 사원 시져드레싱 레시피 교육 실시</t>
    <phoneticPr fontId="3" type="noConversion"/>
  </si>
  <si>
    <t>.석연준 사원 샐러드 야채 살리는 방법</t>
    <phoneticPr fontId="3" type="noConversion"/>
  </si>
  <si>
    <t>교육 실시</t>
    <phoneticPr fontId="3" type="noConversion"/>
  </si>
  <si>
    <t>2013. 11.20</t>
    <phoneticPr fontId="8" type="noConversion"/>
  </si>
  <si>
    <t>0(20)</t>
    <phoneticPr fontId="3" type="noConversion"/>
  </si>
  <si>
    <t>- 1층 홀 씽크대 정리 및 청소를 실시하였습니다.</t>
    <phoneticPr fontId="3" type="noConversion"/>
  </si>
  <si>
    <t>- 1층 유리창 대청소를 하였습니다.</t>
    <phoneticPr fontId="3" type="noConversion"/>
  </si>
  <si>
    <t xml:space="preserve">- 12월 추가되는 재고를 정리하기 위하여 사무실 정리 및 </t>
    <phoneticPr fontId="3" type="noConversion"/>
  </si>
  <si>
    <t xml:space="preserve">   대청소를 실시하였습니다.</t>
    <phoneticPr fontId="3" type="noConversion"/>
  </si>
  <si>
    <t>2013. 11.21</t>
    <phoneticPr fontId="8" type="noConversion"/>
  </si>
  <si>
    <t>안티셀렉션</t>
    <phoneticPr fontId="3" type="noConversion"/>
  </si>
  <si>
    <t>1 . 유자 젤리를 곁들인 통영 석화</t>
    <phoneticPr fontId="3" type="noConversion"/>
  </si>
  <si>
    <t>2 . 미니 가지 파이</t>
    <phoneticPr fontId="3" type="noConversion"/>
  </si>
  <si>
    <t>3 . 매콤한 소스 치킨 구이</t>
    <phoneticPr fontId="3" type="noConversion"/>
  </si>
  <si>
    <t xml:space="preserve">4 . 크레숑 무스의 제주방어 </t>
    <phoneticPr fontId="3" type="noConversion"/>
  </si>
  <si>
    <t>.진연준 사원 가지 파이 재교육 실시</t>
    <phoneticPr fontId="3" type="noConversion"/>
  </si>
  <si>
    <t>.임유리 사원 방어 손질방법 재교육 실시</t>
    <phoneticPr fontId="3" type="noConversion"/>
  </si>
  <si>
    <t>진은주 님</t>
    <phoneticPr fontId="3" type="noConversion"/>
  </si>
  <si>
    <t>ven mee</t>
    <phoneticPr fontId="3" type="noConversion"/>
  </si>
  <si>
    <t>모메키 님</t>
    <phoneticPr fontId="3" type="noConversion"/>
  </si>
  <si>
    <t>코비야시 님</t>
    <phoneticPr fontId="3" type="noConversion"/>
  </si>
  <si>
    <t>오재미 님</t>
    <phoneticPr fontId="3" type="noConversion"/>
  </si>
  <si>
    <t>홍성철 님</t>
    <phoneticPr fontId="3" type="noConversion"/>
  </si>
  <si>
    <t>11시30분</t>
    <phoneticPr fontId="3" type="noConversion"/>
  </si>
  <si>
    <t>여얀희 님</t>
    <phoneticPr fontId="3" type="noConversion"/>
  </si>
  <si>
    <t>송영희 님</t>
    <phoneticPr fontId="3" type="noConversion"/>
  </si>
  <si>
    <t>요시미 님</t>
    <phoneticPr fontId="3" type="noConversion"/>
  </si>
  <si>
    <t>히타와상</t>
    <phoneticPr fontId="3" type="noConversion"/>
  </si>
  <si>
    <t>루꼴라피자</t>
    <phoneticPr fontId="3" type="noConversion"/>
  </si>
  <si>
    <t>우오바</t>
    <phoneticPr fontId="3" type="noConversion"/>
  </si>
  <si>
    <t>홍합탕</t>
    <phoneticPr fontId="3" type="noConversion"/>
  </si>
  <si>
    <t xml:space="preserve"> 1. 일본손님들의 방문이 런치4팀, 저녁4팀 있었으며</t>
    <phoneticPr fontId="3" type="noConversion"/>
  </si>
  <si>
    <t xml:space="preserve"> 단골손님들의 방문이 이어졌습니다.</t>
    <phoneticPr fontId="3" type="noConversion"/>
  </si>
  <si>
    <t>2. 내일예약사항</t>
    <phoneticPr fontId="3" type="noConversion"/>
  </si>
  <si>
    <t xml:space="preserve"> 입니다.</t>
    <phoneticPr fontId="3" type="noConversion"/>
  </si>
  <si>
    <t xml:space="preserve"> -소망교회(9~10) 11:00, 4층 이용이며 메뉴는 런치세트이용예정</t>
    <phoneticPr fontId="3" type="noConversion"/>
  </si>
  <si>
    <t xml:space="preserve"> -2회 꽃꽂이교육 실시</t>
    <phoneticPr fontId="3" type="noConversion"/>
  </si>
  <si>
    <t xml:space="preserve"> : 베이비샤워 파티컨셉으로 꽃다발,</t>
    <phoneticPr fontId="3" type="noConversion"/>
  </si>
  <si>
    <t xml:space="preserve">   꽃화관 및 그와 어울리는</t>
    <phoneticPr fontId="3" type="noConversion"/>
  </si>
  <si>
    <t xml:space="preserve">   테이블데코장식까지 함께 교육받았습니다.</t>
    <phoneticPr fontId="3" type="noConversion"/>
  </si>
  <si>
    <t>2013. 11.22</t>
    <phoneticPr fontId="8" type="noConversion"/>
  </si>
  <si>
    <t>14시</t>
    <phoneticPr fontId="3" type="noConversion"/>
  </si>
  <si>
    <t>임은아 님</t>
    <phoneticPr fontId="3" type="noConversion"/>
  </si>
  <si>
    <t>마구모 케이코</t>
    <phoneticPr fontId="3" type="noConversion"/>
  </si>
  <si>
    <t>주보영 님</t>
    <phoneticPr fontId="3" type="noConversion"/>
  </si>
  <si>
    <t>신영섭 님</t>
    <phoneticPr fontId="3" type="noConversion"/>
  </si>
  <si>
    <t>정재호 님</t>
    <phoneticPr fontId="3" type="noConversion"/>
  </si>
  <si>
    <t>이규영 님</t>
    <phoneticPr fontId="3" type="noConversion"/>
  </si>
  <si>
    <t>전병준 님</t>
    <phoneticPr fontId="3" type="noConversion"/>
  </si>
  <si>
    <t>작진회</t>
    <phoneticPr fontId="3" type="noConversion"/>
  </si>
  <si>
    <t>김조영 님</t>
    <phoneticPr fontId="3" type="noConversion"/>
  </si>
  <si>
    <t>강민정 님</t>
    <phoneticPr fontId="3" type="noConversion"/>
  </si>
  <si>
    <t>. 석연준 사원 시져샐러드 재교육 및 실습</t>
    <phoneticPr fontId="3" type="noConversion"/>
  </si>
  <si>
    <t>조광헌 주임 신사 메르까토 시식</t>
    <phoneticPr fontId="3" type="noConversion"/>
  </si>
  <si>
    <t>. 루마코니</t>
    <phoneticPr fontId="3" type="noConversion"/>
  </si>
  <si>
    <t>. 꼴라메르까토 마켓 샐러드</t>
    <phoneticPr fontId="3" type="noConversion"/>
  </si>
  <si>
    <t>. 밤 피자</t>
    <phoneticPr fontId="3" type="noConversion"/>
  </si>
  <si>
    <t>. 토스카나식 고추튀김</t>
    <phoneticPr fontId="3" type="noConversion"/>
  </si>
  <si>
    <t xml:space="preserve"> - 연말대비 준비 실시.</t>
    <phoneticPr fontId="3" type="noConversion"/>
  </si>
  <si>
    <t xml:space="preserve"> : 연말을 대비하여 각종 소모품등의 수량을 파악하였으며,</t>
    <phoneticPr fontId="3" type="noConversion"/>
  </si>
  <si>
    <t xml:space="preserve">   테이블매트와 종이매트 양초가 입고되어, 영업을 하는데 차질이</t>
    <phoneticPr fontId="3" type="noConversion"/>
  </si>
  <si>
    <t xml:space="preserve">     없도록 준비하였습니다.</t>
    <phoneticPr fontId="3" type="noConversion"/>
  </si>
  <si>
    <t xml:space="preserve"> - 내일 예약사항</t>
    <phoneticPr fontId="3" type="noConversion"/>
  </si>
  <si>
    <t xml:space="preserve">   일행분중 4인은 어린이 손님으로 단품을 이용하실 예정입니다.</t>
    <phoneticPr fontId="3" type="noConversion"/>
  </si>
  <si>
    <t>3(23)</t>
    <phoneticPr fontId="3" type="noConversion"/>
  </si>
  <si>
    <t>2(15)</t>
    <phoneticPr fontId="3" type="noConversion"/>
  </si>
  <si>
    <t>0(16)</t>
    <phoneticPr fontId="3" type="noConversion"/>
  </si>
  <si>
    <t>해산물리조또</t>
    <phoneticPr fontId="3" type="noConversion"/>
  </si>
  <si>
    <t xml:space="preserve"> : 12시 30분, 김유리님 16인, L/T set 돌 잔치</t>
    <phoneticPr fontId="3" type="noConversion"/>
  </si>
  <si>
    <t>2013. 11.23</t>
    <phoneticPr fontId="8" type="noConversion"/>
  </si>
  <si>
    <t>. 석연준 , 최영환 사원 노량진</t>
    <phoneticPr fontId="3" type="noConversion"/>
  </si>
  <si>
    <t xml:space="preserve">수산시장 조사 </t>
    <phoneticPr fontId="3" type="noConversion"/>
  </si>
  <si>
    <t xml:space="preserve">. </t>
    <phoneticPr fontId="3" type="noConversion"/>
  </si>
  <si>
    <t>. 석연준 사원 석화 세척법 재교육 실시</t>
    <phoneticPr fontId="3" type="noConversion"/>
  </si>
  <si>
    <t>. 임유리 사원 파스타 미장 재교육 실시</t>
    <phoneticPr fontId="3" type="noConversion"/>
  </si>
  <si>
    <t>김유리 님</t>
    <phoneticPr fontId="3" type="noConversion"/>
  </si>
  <si>
    <t>13+3</t>
    <phoneticPr fontId="3" type="noConversion"/>
  </si>
  <si>
    <t>55,000원 테이스팅 메뉴</t>
    <phoneticPr fontId="3" type="noConversion"/>
  </si>
  <si>
    <t xml:space="preserve">7시 </t>
    <phoneticPr fontId="3" type="noConversion"/>
  </si>
  <si>
    <t>홍석기 님</t>
    <phoneticPr fontId="3" type="noConversion"/>
  </si>
  <si>
    <t>김성기 님</t>
    <phoneticPr fontId="3" type="noConversion"/>
  </si>
  <si>
    <t>민성정 님</t>
    <phoneticPr fontId="3" type="noConversion"/>
  </si>
  <si>
    <t>김정연 님</t>
    <phoneticPr fontId="3" type="noConversion"/>
  </si>
  <si>
    <t>홍승택 님</t>
    <phoneticPr fontId="3" type="noConversion"/>
  </si>
  <si>
    <t>하지나 님</t>
    <phoneticPr fontId="3" type="noConversion"/>
  </si>
  <si>
    <t>선동재 님</t>
    <phoneticPr fontId="3" type="noConversion"/>
  </si>
  <si>
    <t>권도윤 님</t>
    <phoneticPr fontId="3" type="noConversion"/>
  </si>
  <si>
    <t>박상윤 님</t>
    <phoneticPr fontId="3" type="noConversion"/>
  </si>
  <si>
    <t>방헤전 님</t>
    <phoneticPr fontId="3" type="noConversion"/>
  </si>
  <si>
    <t>김진형 님</t>
    <phoneticPr fontId="3" type="noConversion"/>
  </si>
  <si>
    <t>런치테스팅</t>
    <phoneticPr fontId="3" type="noConversion"/>
  </si>
  <si>
    <t>알리오올리오</t>
    <phoneticPr fontId="3" type="noConversion"/>
  </si>
  <si>
    <t xml:space="preserve">- 외부에 노출이 되는 주자장과 재활용 쓰레기통을 깔끔하게 </t>
    <phoneticPr fontId="3" type="noConversion"/>
  </si>
  <si>
    <t xml:space="preserve"> 정리를 하였습니다.</t>
    <phoneticPr fontId="3" type="noConversion"/>
  </si>
  <si>
    <t>- 겨울 시즌 차인 홍차카푸치노 판매를 시작하였습니다.</t>
    <phoneticPr fontId="3" type="noConversion"/>
  </si>
  <si>
    <t>고르곤졸라피자</t>
    <phoneticPr fontId="3" type="noConversion"/>
  </si>
  <si>
    <t>0(15)</t>
    <phoneticPr fontId="3" type="noConversion"/>
  </si>
  <si>
    <t>1(24)</t>
    <phoneticPr fontId="3" type="noConversion"/>
  </si>
  <si>
    <t>. 1F 주방 후드 대청소 실시</t>
    <phoneticPr fontId="3" type="noConversion"/>
  </si>
  <si>
    <t>.  2F 주방 냉장고 대청소 실시</t>
    <phoneticPr fontId="3" type="noConversion"/>
  </si>
  <si>
    <t>. 임유리 사원 샐러드 야채 교육 실시</t>
    <phoneticPr fontId="3" type="noConversion"/>
  </si>
  <si>
    <t>. 김초연 사원 고추튀김 고기 재교육 실시</t>
    <phoneticPr fontId="3" type="noConversion"/>
  </si>
  <si>
    <t>런치 테스팅</t>
    <phoneticPr fontId="3" type="noConversion"/>
  </si>
  <si>
    <t>해산물 파스타</t>
    <phoneticPr fontId="3" type="noConversion"/>
  </si>
  <si>
    <t>2(17)</t>
    <phoneticPr fontId="3" type="noConversion"/>
  </si>
  <si>
    <t>장승희님</t>
    <phoneticPr fontId="3" type="noConversion"/>
  </si>
  <si>
    <t>박보연님</t>
    <phoneticPr fontId="3" type="noConversion"/>
  </si>
  <si>
    <t>김현성</t>
    <phoneticPr fontId="3" type="noConversion"/>
  </si>
  <si>
    <t>10+4</t>
    <phoneticPr fontId="3" type="noConversion"/>
  </si>
  <si>
    <t>D/A,D/B 이용</t>
    <phoneticPr fontId="3" type="noConversion"/>
  </si>
  <si>
    <t>백일 잔치,L/T 이용</t>
    <phoneticPr fontId="3" type="noConversion"/>
  </si>
  <si>
    <t>김승현님</t>
    <phoneticPr fontId="3" type="noConversion"/>
  </si>
  <si>
    <t xml:space="preserve">  이용할수 있게 되었습니다.</t>
    <phoneticPr fontId="3" type="noConversion"/>
  </si>
  <si>
    <t xml:space="preserve">. 돌잔치와 백일잔치등의 운영으로 4층을 더 다양한 연령층이 </t>
    <phoneticPr fontId="3" type="noConversion"/>
  </si>
  <si>
    <t>. 1층 화단을 와인병으로 더 깔끔하게 정리 하였습니다.</t>
    <phoneticPr fontId="3" type="noConversion"/>
  </si>
  <si>
    <t>2013. 11.24</t>
    <phoneticPr fontId="8" type="noConversion"/>
  </si>
  <si>
    <t>2013. 11.25</t>
    <phoneticPr fontId="8" type="noConversion"/>
  </si>
  <si>
    <t>런치 B set</t>
    <phoneticPr fontId="3" type="noConversion"/>
  </si>
  <si>
    <t>새우피자</t>
    <phoneticPr fontId="3" type="noConversion"/>
  </si>
  <si>
    <t>2(18)</t>
    <phoneticPr fontId="3" type="noConversion"/>
  </si>
  <si>
    <t>1(18)</t>
    <phoneticPr fontId="3" type="noConversion"/>
  </si>
  <si>
    <t>0(24)</t>
    <phoneticPr fontId="3" type="noConversion"/>
  </si>
  <si>
    <t>- 12월을 대비하여 매장안에 있는 재고를 다시 파악하고 정리 및</t>
    <phoneticPr fontId="3" type="noConversion"/>
  </si>
  <si>
    <t xml:space="preserve"> 여분을 채워 놓았습니다.</t>
    <phoneticPr fontId="3" type="noConversion"/>
  </si>
  <si>
    <t>김은주님</t>
    <phoneticPr fontId="3" type="noConversion"/>
  </si>
  <si>
    <t>바쁜 연말 대비 대청소 및</t>
    <phoneticPr fontId="3" type="noConversion"/>
  </si>
  <si>
    <t>기물 정리 실시.</t>
    <phoneticPr fontId="3" type="noConversion"/>
  </si>
  <si>
    <t>석연준 사원 세트 샐러드 플레이팅 관련</t>
    <phoneticPr fontId="3" type="noConversion"/>
  </si>
  <si>
    <t>교육지도 실시.</t>
    <phoneticPr fontId="3" type="noConversion"/>
  </si>
  <si>
    <t>- 2층 포스 밑에 전선정리를 깔끔하게 정리하였습니다.</t>
    <phoneticPr fontId="3" type="noConversion"/>
  </si>
  <si>
    <t>2013. 11.26</t>
    <phoneticPr fontId="8" type="noConversion"/>
  </si>
  <si>
    <t xml:space="preserve">석연준 사원 D/A 연어그라브락스 플레이팅 </t>
    <phoneticPr fontId="3" type="noConversion"/>
  </si>
  <si>
    <t>-내일 파워블로거 홍보 예약이 있습니다.</t>
    <phoneticPr fontId="3" type="noConversion"/>
  </si>
  <si>
    <t xml:space="preserve"> - 이은아님 2인 런치예약입니다.</t>
    <phoneticPr fontId="3" type="noConversion"/>
  </si>
  <si>
    <t xml:space="preserve">-4층 고객들의 만족도가 매우 높아 다음 행사나 모임예약으로 </t>
    <phoneticPr fontId="3" type="noConversion"/>
  </si>
  <si>
    <t xml:space="preserve">  이어지게 되었습니다.</t>
    <phoneticPr fontId="3" type="noConversion"/>
  </si>
  <si>
    <t>VIA</t>
    <phoneticPr fontId="3" type="noConversion"/>
  </si>
  <si>
    <t>L/B 이용</t>
    <phoneticPr fontId="3" type="noConversion"/>
  </si>
  <si>
    <t>엘르</t>
    <phoneticPr fontId="3" type="noConversion"/>
  </si>
  <si>
    <t>메디아미</t>
    <phoneticPr fontId="3" type="noConversion"/>
  </si>
  <si>
    <t>D/A 이용</t>
    <phoneticPr fontId="3" type="noConversion"/>
  </si>
  <si>
    <t>조사장님</t>
    <phoneticPr fontId="3" type="noConversion"/>
  </si>
  <si>
    <t>강지원 사원 디아볼라 소스 재교육 실시</t>
    <phoneticPr fontId="3" type="noConversion"/>
  </si>
  <si>
    <t>0(18)</t>
    <phoneticPr fontId="3" type="noConversion"/>
  </si>
  <si>
    <t>1(18)</t>
    <phoneticPr fontId="3" type="noConversion"/>
  </si>
  <si>
    <t>L/B</t>
    <phoneticPr fontId="3" type="noConversion"/>
  </si>
  <si>
    <t>D/A</t>
    <phoneticPr fontId="3" type="noConversion"/>
  </si>
  <si>
    <t>어니언 피자</t>
    <phoneticPr fontId="3" type="noConversion"/>
  </si>
  <si>
    <t>12시</t>
    <phoneticPr fontId="3" type="noConversion"/>
  </si>
  <si>
    <t>12시</t>
    <phoneticPr fontId="3" type="noConversion"/>
  </si>
  <si>
    <t>이은지 님</t>
    <phoneticPr fontId="3" type="noConversion"/>
  </si>
  <si>
    <t>김유리 님</t>
    <phoneticPr fontId="3" type="noConversion"/>
  </si>
  <si>
    <t>김세영 님</t>
    <phoneticPr fontId="3" type="noConversion"/>
  </si>
  <si>
    <t>7시10분</t>
    <phoneticPr fontId="3" type="noConversion"/>
  </si>
  <si>
    <t>시15분</t>
    <phoneticPr fontId="3" type="noConversion"/>
  </si>
  <si>
    <t>8시</t>
    <phoneticPr fontId="3" type="noConversion"/>
  </si>
  <si>
    <t xml:space="preserve">화영 주영 </t>
    <phoneticPr fontId="3" type="noConversion"/>
  </si>
  <si>
    <t>부산 직원 시식</t>
    <phoneticPr fontId="3" type="noConversion"/>
  </si>
  <si>
    <t>민선정 님</t>
    <phoneticPr fontId="3" type="noConversion"/>
  </si>
  <si>
    <t>서재인 님</t>
    <phoneticPr fontId="3" type="noConversion"/>
  </si>
  <si>
    <t>장혜림 님</t>
    <phoneticPr fontId="3" type="noConversion"/>
  </si>
  <si>
    <t>김재경 박사님</t>
    <phoneticPr fontId="3" type="noConversion"/>
  </si>
  <si>
    <t>박홍련 님</t>
    <phoneticPr fontId="3" type="noConversion"/>
  </si>
  <si>
    <t>서정은 님</t>
    <phoneticPr fontId="3" type="noConversion"/>
  </si>
  <si>
    <t>부산 직원 시식 실시</t>
    <phoneticPr fontId="3" type="noConversion"/>
  </si>
  <si>
    <t>석연준 사원 디너 세트 샐러드 재교육 실시</t>
    <phoneticPr fontId="3" type="noConversion"/>
  </si>
  <si>
    <t>강지원 사원 메인 가니쉬 재교육 실시</t>
    <phoneticPr fontId="3" type="noConversion"/>
  </si>
  <si>
    <t>1(19)</t>
    <phoneticPr fontId="3" type="noConversion"/>
  </si>
  <si>
    <t>0(24)</t>
    <phoneticPr fontId="3" type="noConversion"/>
  </si>
  <si>
    <t>홍합탕</t>
    <phoneticPr fontId="3" type="noConversion"/>
  </si>
  <si>
    <t>D/A SET</t>
    <phoneticPr fontId="3" type="noConversion"/>
  </si>
  <si>
    <t>봉골레</t>
    <phoneticPr fontId="3" type="noConversion"/>
  </si>
  <si>
    <t>-1층 쇼케이스 대청소 하였습니다.</t>
    <phoneticPr fontId="3" type="noConversion"/>
  </si>
  <si>
    <t>-니와카 코리아 39-40명 예약 확정 하셧습니다.</t>
    <phoneticPr fontId="3" type="noConversion"/>
  </si>
  <si>
    <t xml:space="preserve"> 이를 비롯하여 단체 예약이 꾸준이 들어오고 있습니다.</t>
    <phoneticPr fontId="3" type="noConversion"/>
  </si>
  <si>
    <t>2013. 11.27</t>
    <phoneticPr fontId="8" type="noConversion"/>
  </si>
  <si>
    <t>2013. 11.28</t>
    <phoneticPr fontId="8" type="noConversion"/>
  </si>
  <si>
    <t>11시</t>
    <phoneticPr fontId="3" type="noConversion"/>
  </si>
  <si>
    <t>이민정 님</t>
    <phoneticPr fontId="3" type="noConversion"/>
  </si>
  <si>
    <t>김유정 님</t>
    <phoneticPr fontId="3" type="noConversion"/>
  </si>
  <si>
    <t>12~13</t>
    <phoneticPr fontId="3" type="noConversion"/>
  </si>
  <si>
    <t xml:space="preserve"> wilconsin law school</t>
    <phoneticPr fontId="3" type="noConversion"/>
  </si>
  <si>
    <t>방정은 님</t>
    <phoneticPr fontId="3" type="noConversion"/>
  </si>
  <si>
    <t>조윤아 님</t>
    <phoneticPr fontId="3" type="noConversion"/>
  </si>
  <si>
    <t>정주현 님</t>
    <phoneticPr fontId="3" type="noConversion"/>
  </si>
  <si>
    <t>김민정 님</t>
    <phoneticPr fontId="3" type="noConversion"/>
  </si>
  <si>
    <t>한나연 님</t>
    <phoneticPr fontId="3" type="noConversion"/>
  </si>
  <si>
    <t>박선영 님</t>
    <phoneticPr fontId="3" type="noConversion"/>
  </si>
  <si>
    <t>안티 셀렉션</t>
    <phoneticPr fontId="3" type="noConversion"/>
  </si>
  <si>
    <t>광어 세비체</t>
    <phoneticPr fontId="3" type="noConversion"/>
  </si>
  <si>
    <t>바삭한 레몬 치킨 구이</t>
    <phoneticPr fontId="3" type="noConversion"/>
  </si>
  <si>
    <t>미니 가지파이</t>
    <phoneticPr fontId="3" type="noConversion"/>
  </si>
  <si>
    <t>. 석연준 사원 시져 재교육 실시</t>
    <phoneticPr fontId="3" type="noConversion"/>
  </si>
  <si>
    <t>. 임유리 사원 비프까르파치오 재교육 실시</t>
    <phoneticPr fontId="3" type="noConversion"/>
  </si>
  <si>
    <t xml:space="preserve">. 김초연 사원 밤피자 미장 재교육 실시 </t>
    <phoneticPr fontId="3" type="noConversion"/>
  </si>
  <si>
    <t>3(22)</t>
    <phoneticPr fontId="3" type="noConversion"/>
  </si>
  <si>
    <t>2(26)</t>
    <phoneticPr fontId="3" type="noConversion"/>
  </si>
  <si>
    <t>2(20)</t>
    <phoneticPr fontId="3" type="noConversion"/>
  </si>
  <si>
    <t>홍성민 님</t>
    <phoneticPr fontId="3" type="noConversion"/>
  </si>
  <si>
    <t xml:space="preserve"> - 연말 2F hall 예약시, 빔 프로젝터 활성화를 위한</t>
    <phoneticPr fontId="3" type="noConversion"/>
  </si>
  <si>
    <t xml:space="preserve">   휴대용스크린 구입</t>
    <phoneticPr fontId="3" type="noConversion"/>
  </si>
  <si>
    <t xml:space="preserve"> - 11월29일에 2F 크리스마스 장식 보강 예정</t>
    <phoneticPr fontId="3" type="noConversion"/>
  </si>
  <si>
    <t xml:space="preserve"> - 홍차레시피 (HOT,ICE) 레시피 변동이있어</t>
    <phoneticPr fontId="3" type="noConversion"/>
  </si>
  <si>
    <t xml:space="preserve">   재교육 실시 : 홀 전 직원</t>
    <phoneticPr fontId="3" type="noConversion"/>
  </si>
  <si>
    <t>2013. 11.29</t>
    <phoneticPr fontId="8" type="noConversion"/>
  </si>
  <si>
    <t>고모님 구역예배</t>
    <phoneticPr fontId="3" type="noConversion"/>
  </si>
  <si>
    <t>부사장 모임</t>
    <phoneticPr fontId="3" type="noConversion"/>
  </si>
  <si>
    <t>윤준강 님</t>
    <phoneticPr fontId="3" type="noConversion"/>
  </si>
  <si>
    <t>오지현 님</t>
    <phoneticPr fontId="3" type="noConversion"/>
  </si>
  <si>
    <t xml:space="preserve">7시 </t>
    <phoneticPr fontId="3" type="noConversion"/>
  </si>
  <si>
    <t xml:space="preserve">8시 </t>
    <phoneticPr fontId="3" type="noConversion"/>
  </si>
  <si>
    <t>7시50분</t>
    <phoneticPr fontId="3" type="noConversion"/>
  </si>
  <si>
    <t>김지혜 님</t>
    <phoneticPr fontId="3" type="noConversion"/>
  </si>
  <si>
    <t>최연식 님</t>
    <phoneticPr fontId="3" type="noConversion"/>
  </si>
  <si>
    <t>송민우 님</t>
    <phoneticPr fontId="3" type="noConversion"/>
  </si>
  <si>
    <t>조이현 님</t>
    <phoneticPr fontId="3" type="noConversion"/>
  </si>
  <si>
    <t>최호일 님</t>
    <phoneticPr fontId="3" type="noConversion"/>
  </si>
  <si>
    <t>정유민 님</t>
    <phoneticPr fontId="3" type="noConversion"/>
  </si>
  <si>
    <t>이예숙 님</t>
    <phoneticPr fontId="3" type="noConversion"/>
  </si>
  <si>
    <t xml:space="preserve">.임진환 대리 , 최영환 사원 </t>
    <phoneticPr fontId="3" type="noConversion"/>
  </si>
  <si>
    <t>그라노 시식</t>
    <phoneticPr fontId="3" type="noConversion"/>
  </si>
  <si>
    <t xml:space="preserve">1. 방어 까르파치오 , </t>
    <phoneticPr fontId="3" type="noConversion"/>
  </si>
  <si>
    <t>새우볼 , 미니가지파이</t>
    <phoneticPr fontId="3" type="noConversion"/>
  </si>
  <si>
    <t>2. 비프타르타르</t>
    <phoneticPr fontId="3" type="noConversion"/>
  </si>
  <si>
    <t>3. 봉골레</t>
    <phoneticPr fontId="3" type="noConversion"/>
  </si>
  <si>
    <t>4. 등심 or 생선 찜</t>
    <phoneticPr fontId="3" type="noConversion"/>
  </si>
  <si>
    <t>5. 파나코타</t>
    <phoneticPr fontId="3" type="noConversion"/>
  </si>
  <si>
    <t>런치C세트</t>
    <phoneticPr fontId="3" type="noConversion"/>
  </si>
  <si>
    <t>꽃게전복파스타</t>
    <phoneticPr fontId="3" type="noConversion"/>
  </si>
  <si>
    <t>1(23)</t>
    <phoneticPr fontId="3" type="noConversion"/>
  </si>
  <si>
    <t>0(26)</t>
    <phoneticPr fontId="3" type="noConversion"/>
  </si>
  <si>
    <t>1(21)</t>
    <phoneticPr fontId="3" type="noConversion"/>
  </si>
  <si>
    <t>- 크리스마스를 대비하여 매장 장식을 보충하였습니다.</t>
    <phoneticPr fontId="3" type="noConversion"/>
  </si>
  <si>
    <t xml:space="preserve"> - 꽃수업 3차를 진행하였습니다.</t>
    <phoneticPr fontId="3" type="noConversion"/>
  </si>
  <si>
    <t xml:space="preserve">  오늘의 주제는 돌잔치를 컨셉으로 진행하였고, 
  부산의 김소영사원도 함께 수업을 받았습니다.</t>
    <phoneticPr fontId="3" type="noConversion"/>
  </si>
  <si>
    <t>시간</t>
    <phoneticPr fontId="3" type="noConversion"/>
  </si>
  <si>
    <t>예약자</t>
    <phoneticPr fontId="3" type="noConversion"/>
  </si>
  <si>
    <t>인원</t>
    <phoneticPr fontId="3" type="noConversion"/>
  </si>
  <si>
    <t>1시</t>
    <phoneticPr fontId="3" type="noConversion"/>
  </si>
  <si>
    <t>2시</t>
    <phoneticPr fontId="3" type="noConversion"/>
  </si>
  <si>
    <t>이혁군 님</t>
    <phoneticPr fontId="3" type="noConversion"/>
  </si>
  <si>
    <t>친세라 님</t>
    <phoneticPr fontId="3" type="noConversion"/>
  </si>
  <si>
    <t>정윤 님</t>
    <phoneticPr fontId="3" type="noConversion"/>
  </si>
  <si>
    <t>최윤지 님</t>
    <phoneticPr fontId="3" type="noConversion"/>
  </si>
  <si>
    <t>김민영 님</t>
    <phoneticPr fontId="3" type="noConversion"/>
  </si>
  <si>
    <t>8시45분</t>
    <phoneticPr fontId="3" type="noConversion"/>
  </si>
  <si>
    <t>이한나 님</t>
    <phoneticPr fontId="3" type="noConversion"/>
  </si>
  <si>
    <t>최동준 님</t>
    <phoneticPr fontId="3" type="noConversion"/>
  </si>
  <si>
    <t>이정은 님</t>
    <phoneticPr fontId="3" type="noConversion"/>
  </si>
  <si>
    <t>이경은 님</t>
    <phoneticPr fontId="3" type="noConversion"/>
  </si>
  <si>
    <t>고애영 님</t>
    <phoneticPr fontId="3" type="noConversion"/>
  </si>
  <si>
    <t>. 2F 주방 선반 정리 실시</t>
    <phoneticPr fontId="3" type="noConversion"/>
  </si>
  <si>
    <t xml:space="preserve">식재료 순환 및 냉장고 정리 </t>
    <phoneticPr fontId="3" type="noConversion"/>
  </si>
  <si>
    <t>중요성 교육 실시</t>
    <phoneticPr fontId="3" type="noConversion"/>
  </si>
  <si>
    <t xml:space="preserve">. 조광현 주임 신사 첫 출근 </t>
    <phoneticPr fontId="3" type="noConversion"/>
  </si>
  <si>
    <t xml:space="preserve">. 12월3일 케이터링 </t>
    <phoneticPr fontId="3" type="noConversion"/>
  </si>
  <si>
    <t>버섯 춘권 , 아란치니 생산 실시</t>
    <phoneticPr fontId="3" type="noConversion"/>
  </si>
  <si>
    <t>. 임유리 사원 파스타 미장 재교육 실시</t>
    <phoneticPr fontId="3" type="noConversion"/>
  </si>
  <si>
    <t>. 김초연 사원 데미그라스 재교육 실시</t>
    <phoneticPr fontId="3" type="noConversion"/>
  </si>
  <si>
    <t>. 강지원 사원 메인 재교육 실시</t>
    <phoneticPr fontId="3" type="noConversion"/>
  </si>
  <si>
    <t>런치Cset</t>
    <phoneticPr fontId="3" type="noConversion"/>
  </si>
  <si>
    <t>알리오올리오</t>
    <phoneticPr fontId="3" type="noConversion"/>
  </si>
  <si>
    <t>해산물토마토파스타</t>
    <phoneticPr fontId="3" type="noConversion"/>
  </si>
  <si>
    <t>1(27)</t>
    <phoneticPr fontId="3" type="noConversion"/>
  </si>
  <si>
    <t>1(22)</t>
    <phoneticPr fontId="3" type="noConversion"/>
  </si>
  <si>
    <t>- 본사에서 실시한 크리스마스 장식들이 마무리 되었습니다.</t>
    <phoneticPr fontId="3" type="noConversion"/>
  </si>
  <si>
    <t>2013. 11.30</t>
    <phoneticPr fontId="8" type="noConversion"/>
  </si>
  <si>
    <t>2+2</t>
    <phoneticPr fontId="3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</si>
</sst>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.00"/>
    <numFmt numFmtId="177" formatCode="&quot;₩&quot;#,##0"/>
    <numFmt numFmtId="178" formatCode="&quot;₩&quot;#,##0;[Red]&quot;₩&quot;#,##0"/>
    <numFmt numFmtId="179" formatCode="mm&quot;월&quot;\ dd&quot;일&quot;"/>
  </numFmts>
  <fonts count="15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0"/>
      <color rgb="FF000000"/>
      <name val="나눔고딕OTF"/>
      <family val="3"/>
      <charset val="129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5"/>
      <color theme="1"/>
      <name val="나눔고딕OTF"/>
      <charset val="129"/>
    </font>
    <font>
      <b/>
      <sz val="12"/>
      <color rgb="FFFF0000"/>
      <name val="나눔고딕OTF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1">
    <xf numFmtId="0" fontId="0" fillId="0" borderId="0" xfId="0"/>
    <xf numFmtId="0" fontId="0" fillId="0" borderId="0" xfId="0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20" fontId="9" fillId="0" borderId="20" xfId="0" applyNumberFormat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0" borderId="20" xfId="0" applyFont="1" applyBorder="1"/>
    <xf numFmtId="0" fontId="4" fillId="0" borderId="0" xfId="0" applyFont="1"/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14" xfId="0" applyFont="1" applyBorder="1"/>
    <xf numFmtId="0" fontId="9" fillId="0" borderId="20" xfId="0" applyFont="1" applyBorder="1" applyAlignment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/>
    <xf numFmtId="0" fontId="9" fillId="0" borderId="4" xfId="0" applyFont="1" applyBorder="1" applyAlignment="1">
      <alignment horizontal="left" vertical="center"/>
    </xf>
    <xf numFmtId="176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177" fontId="9" fillId="0" borderId="0" xfId="0" applyNumberFormat="1" applyFont="1" applyFill="1" applyBorder="1" applyAlignment="1">
      <alignment horizontal="center" wrapText="1"/>
    </xf>
    <xf numFmtId="0" fontId="9" fillId="0" borderId="10" xfId="0" applyFont="1" applyBorder="1" applyAlignment="1">
      <alignment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41" fontId="9" fillId="0" borderId="0" xfId="1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9" fillId="0" borderId="13" xfId="0" applyFont="1" applyBorder="1" applyAlignment="1"/>
    <xf numFmtId="0" fontId="9" fillId="0" borderId="18" xfId="0" applyFont="1" applyBorder="1" applyAlignment="1"/>
    <xf numFmtId="0" fontId="9" fillId="0" borderId="10" xfId="0" applyFont="1" applyBorder="1" applyAlignment="1"/>
    <xf numFmtId="0" fontId="9" fillId="0" borderId="17" xfId="0" applyFont="1" applyBorder="1" applyAlignment="1"/>
    <xf numFmtId="0" fontId="9" fillId="0" borderId="6" xfId="0" applyFont="1" applyBorder="1" applyAlignment="1"/>
    <xf numFmtId="0" fontId="9" fillId="0" borderId="16" xfId="0" applyFont="1" applyBorder="1" applyAlignment="1"/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42" fontId="9" fillId="0" borderId="0" xfId="0" applyNumberFormat="1" applyFont="1" applyBorder="1" applyAlignment="1">
      <alignment horizontal="left"/>
    </xf>
    <xf numFmtId="42" fontId="9" fillId="0" borderId="17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42" fontId="9" fillId="0" borderId="0" xfId="0" applyNumberFormat="1" applyFont="1" applyBorder="1" applyAlignment="1">
      <alignment horizontal="left"/>
    </xf>
    <xf numFmtId="42" fontId="9" fillId="0" borderId="17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42" fontId="9" fillId="0" borderId="0" xfId="0" applyNumberFormat="1" applyFont="1" applyBorder="1" applyAlignment="1">
      <alignment horizontal="left"/>
    </xf>
    <xf numFmtId="42" fontId="9" fillId="0" borderId="17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42" fontId="9" fillId="0" borderId="0" xfId="0" applyNumberFormat="1" applyFont="1" applyBorder="1" applyAlignment="1">
      <alignment horizontal="left"/>
    </xf>
    <xf numFmtId="42" fontId="9" fillId="0" borderId="17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42" fontId="9" fillId="0" borderId="0" xfId="0" applyNumberFormat="1" applyFont="1" applyBorder="1" applyAlignment="1">
      <alignment horizontal="left"/>
    </xf>
    <xf numFmtId="42" fontId="9" fillId="0" borderId="17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42" fontId="9" fillId="0" borderId="0" xfId="0" applyNumberFormat="1" applyFont="1" applyBorder="1" applyAlignment="1">
      <alignment horizontal="left"/>
    </xf>
    <xf numFmtId="42" fontId="9" fillId="0" borderId="17" xfId="0" applyNumberFormat="1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20" fontId="9" fillId="0" borderId="10" xfId="0" applyNumberFormat="1" applyFont="1" applyBorder="1" applyAlignment="1">
      <alignment horizontal="left"/>
    </xf>
    <xf numFmtId="0" fontId="0" fillId="0" borderId="17" xfId="0" applyBorder="1" applyAlignment="1">
      <alignment vertic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178" fontId="0" fillId="0" borderId="0" xfId="0" applyNumberForma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7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179" fontId="9" fillId="0" borderId="20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0" xfId="0" applyFont="1" applyBorder="1" applyAlignment="1"/>
    <xf numFmtId="0" fontId="5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/>
    </xf>
    <xf numFmtId="178" fontId="9" fillId="0" borderId="1" xfId="0" applyNumberFormat="1" applyFont="1" applyBorder="1" applyAlignment="1">
      <alignment horizontal="center"/>
    </xf>
    <xf numFmtId="177" fontId="9" fillId="0" borderId="3" xfId="0" applyNumberFormat="1" applyFon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177" fontId="9" fillId="3" borderId="3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42" fontId="9" fillId="0" borderId="13" xfId="0" applyNumberFormat="1" applyFont="1" applyBorder="1" applyAlignment="1">
      <alignment horizontal="left"/>
    </xf>
    <xf numFmtId="42" fontId="9" fillId="0" borderId="19" xfId="0" applyNumberFormat="1" applyFont="1" applyBorder="1" applyAlignment="1">
      <alignment horizontal="left"/>
    </xf>
    <xf numFmtId="42" fontId="9" fillId="0" borderId="18" xfId="0" applyNumberFormat="1" applyFont="1" applyBorder="1" applyAlignment="1">
      <alignment horizontal="left"/>
    </xf>
    <xf numFmtId="42" fontId="9" fillId="0" borderId="10" xfId="0" applyNumberFormat="1" applyFont="1" applyBorder="1" applyAlignment="1">
      <alignment horizontal="left"/>
    </xf>
    <xf numFmtId="42" fontId="9" fillId="0" borderId="0" xfId="0" applyNumberFormat="1" applyFont="1" applyBorder="1" applyAlignment="1">
      <alignment horizontal="left"/>
    </xf>
    <xf numFmtId="42" fontId="9" fillId="0" borderId="17" xfId="0" applyNumberFormat="1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42" fontId="9" fillId="0" borderId="1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42" fontId="9" fillId="0" borderId="17" xfId="0" applyNumberFormat="1" applyFont="1" applyBorder="1" applyAlignment="1">
      <alignment horizontal="center"/>
    </xf>
    <xf numFmtId="42" fontId="9" fillId="0" borderId="13" xfId="0" quotePrefix="1" applyNumberFormat="1" applyFont="1" applyBorder="1" applyAlignment="1">
      <alignment horizontal="left"/>
    </xf>
    <xf numFmtId="42" fontId="9" fillId="0" borderId="10" xfId="0" quotePrefix="1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quotePrefix="1" applyFont="1" applyBorder="1" applyAlignment="1">
      <alignment horizontal="left"/>
    </xf>
    <xf numFmtId="0" fontId="9" fillId="0" borderId="13" xfId="0" quotePrefix="1" applyFont="1" applyBorder="1" applyAlignment="1"/>
    <xf numFmtId="0" fontId="9" fillId="0" borderId="19" xfId="0" applyFont="1" applyBorder="1" applyAlignment="1"/>
    <xf numFmtId="0" fontId="9" fillId="0" borderId="18" xfId="0" applyFont="1" applyBorder="1" applyAlignment="1"/>
    <xf numFmtId="0" fontId="9" fillId="0" borderId="10" xfId="0" quotePrefix="1" applyFont="1" applyBorder="1" applyAlignment="1"/>
    <xf numFmtId="0" fontId="9" fillId="0" borderId="0" xfId="0" applyFont="1" applyBorder="1" applyAlignment="1"/>
    <xf numFmtId="0" fontId="9" fillId="0" borderId="17" xfId="0" applyFont="1" applyBorder="1" applyAlignment="1"/>
    <xf numFmtId="0" fontId="9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0" xfId="0" applyFont="1" applyBorder="1" applyAlignment="1"/>
    <xf numFmtId="0" fontId="9" fillId="0" borderId="13" xfId="0" applyFont="1" applyBorder="1" applyAlignme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sqref="A1:XFD104857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39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 t="s">
        <v>9</v>
      </c>
      <c r="C4" s="279"/>
      <c r="D4" s="277"/>
      <c r="E4" s="28" t="s">
        <v>29</v>
      </c>
      <c r="F4" s="27">
        <v>15</v>
      </c>
      <c r="G4" s="26"/>
    </row>
    <row r="5" spans="1:8" ht="23.1" customHeight="1">
      <c r="A5" s="22" t="s">
        <v>28</v>
      </c>
      <c r="B5" s="280" t="s">
        <v>9</v>
      </c>
      <c r="C5" s="281"/>
      <c r="D5" s="277"/>
      <c r="E5" s="28" t="s">
        <v>27</v>
      </c>
      <c r="F5" s="27">
        <v>15</v>
      </c>
      <c r="G5" s="26"/>
    </row>
    <row r="6" spans="1:8" ht="21.95" customHeight="1">
      <c r="A6" s="22" t="s">
        <v>26</v>
      </c>
      <c r="B6" s="282"/>
      <c r="C6" s="283"/>
      <c r="D6" s="277"/>
      <c r="E6" s="28" t="s">
        <v>25</v>
      </c>
      <c r="F6" s="27">
        <v>15</v>
      </c>
      <c r="G6" s="26"/>
    </row>
    <row r="7" spans="1:8" ht="20.25" customHeight="1">
      <c r="A7" s="25" t="s">
        <v>24</v>
      </c>
      <c r="B7" s="282"/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9" t="s">
        <v>9</v>
      </c>
      <c r="C11" s="9" t="s">
        <v>9</v>
      </c>
      <c r="D11" s="223"/>
      <c r="E11" s="14"/>
      <c r="F11" s="6"/>
      <c r="G11" s="10"/>
    </row>
    <row r="12" spans="1:8" ht="18" customHeight="1">
      <c r="A12" s="271"/>
      <c r="B12" s="9" t="s">
        <v>9</v>
      </c>
      <c r="C12" s="9" t="s">
        <v>9</v>
      </c>
      <c r="D12" s="223"/>
      <c r="E12" s="14"/>
      <c r="F12" s="6"/>
      <c r="G12" s="10"/>
    </row>
    <row r="13" spans="1:8" ht="17.100000000000001" customHeight="1">
      <c r="A13" s="272"/>
      <c r="B13" s="13" t="s">
        <v>9</v>
      </c>
      <c r="C13" s="13" t="s">
        <v>9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/>
      <c r="C16" s="6"/>
      <c r="D16" s="6"/>
      <c r="E16" s="257"/>
      <c r="F16" s="258"/>
      <c r="G16" s="259"/>
    </row>
    <row r="17" spans="1:7" ht="18.95" customHeight="1">
      <c r="A17" s="238"/>
      <c r="B17" s="7"/>
      <c r="C17" s="6"/>
      <c r="D17" s="6"/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12</v>
      </c>
      <c r="B20" s="7"/>
      <c r="C20" s="6"/>
      <c r="D20" s="6"/>
      <c r="E20" s="257"/>
      <c r="F20" s="258"/>
      <c r="G20" s="259"/>
    </row>
    <row r="21" spans="1:7" ht="21" customHeight="1">
      <c r="A21" s="238"/>
      <c r="B21" s="7"/>
      <c r="C21" s="6"/>
      <c r="D21" s="6"/>
      <c r="E21" s="257"/>
      <c r="F21" s="258"/>
      <c r="G21" s="259"/>
    </row>
    <row r="22" spans="1:7" ht="18.95" customHeight="1">
      <c r="A22" s="238"/>
      <c r="B22" s="7"/>
      <c r="C22" s="6"/>
      <c r="D22" s="6"/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/>
      <c r="C26" s="242"/>
      <c r="D26" s="237" t="s">
        <v>4</v>
      </c>
      <c r="E26" s="243"/>
      <c r="F26" s="255"/>
      <c r="G26" s="244"/>
    </row>
    <row r="27" spans="1:7" ht="18" customHeight="1">
      <c r="A27" s="238"/>
      <c r="B27" s="260"/>
      <c r="C27" s="261"/>
      <c r="D27" s="238"/>
      <c r="E27" s="245"/>
      <c r="F27" s="262"/>
      <c r="G27" s="246"/>
    </row>
    <row r="28" spans="1:7" ht="18" customHeight="1">
      <c r="A28" s="238"/>
      <c r="B28" s="260"/>
      <c r="C28" s="261"/>
      <c r="D28" s="238"/>
      <c r="E28" s="245"/>
      <c r="F28" s="262"/>
      <c r="G28" s="246"/>
    </row>
    <row r="29" spans="1:7" ht="18" customHeight="1">
      <c r="A29" s="238"/>
      <c r="B29" s="260"/>
      <c r="C29" s="261"/>
      <c r="D29" s="238"/>
      <c r="E29" s="245"/>
      <c r="F29" s="262"/>
      <c r="G29" s="246"/>
    </row>
    <row r="30" spans="1:7" ht="18.95" customHeight="1">
      <c r="A30" s="239"/>
      <c r="B30" s="263"/>
      <c r="C30" s="264"/>
      <c r="D30" s="239"/>
      <c r="E30" s="247"/>
      <c r="F30" s="256"/>
      <c r="G30" s="248"/>
    </row>
    <row r="31" spans="1:7" ht="24" customHeight="1">
      <c r="A31" s="236" t="s">
        <v>10</v>
      </c>
      <c r="B31" s="236"/>
      <c r="C31" s="236"/>
      <c r="D31" s="236"/>
      <c r="E31" s="236"/>
      <c r="F31" s="236"/>
      <c r="G31" s="236"/>
    </row>
    <row r="32" spans="1:7" ht="20.100000000000001" customHeight="1">
      <c r="A32" s="237" t="s">
        <v>5</v>
      </c>
      <c r="B32" s="240" t="s">
        <v>9</v>
      </c>
      <c r="C32" s="242"/>
      <c r="D32" s="237" t="s">
        <v>4</v>
      </c>
      <c r="E32" s="243"/>
      <c r="F32" s="255"/>
      <c r="G32" s="244"/>
    </row>
    <row r="33" spans="1:7" ht="20.100000000000001" customHeight="1">
      <c r="A33" s="239"/>
      <c r="B33" s="252" t="s">
        <v>9</v>
      </c>
      <c r="C33" s="254"/>
      <c r="D33" s="239"/>
      <c r="E33" s="247"/>
      <c r="F33" s="256"/>
      <c r="G33" s="248"/>
    </row>
    <row r="34" spans="1:7" ht="27" customHeight="1">
      <c r="A34" s="236" t="s">
        <v>8</v>
      </c>
      <c r="B34" s="236"/>
      <c r="C34" s="236"/>
      <c r="D34" s="236"/>
      <c r="E34" s="236"/>
      <c r="F34" s="236"/>
      <c r="G34" s="236"/>
    </row>
    <row r="35" spans="1:7" ht="20.100000000000001" customHeight="1">
      <c r="A35" s="237" t="s">
        <v>5</v>
      </c>
      <c r="B35" s="240"/>
      <c r="C35" s="241"/>
      <c r="D35" s="242"/>
      <c r="E35" s="237" t="s">
        <v>4</v>
      </c>
      <c r="F35" s="243"/>
      <c r="G35" s="244"/>
    </row>
    <row r="36" spans="1:7" ht="20.100000000000001" customHeight="1">
      <c r="A36" s="238"/>
      <c r="B36" s="249"/>
      <c r="C36" s="250"/>
      <c r="D36" s="251"/>
      <c r="E36" s="238"/>
      <c r="F36" s="245"/>
      <c r="G36" s="246"/>
    </row>
    <row r="37" spans="1:7" ht="20.100000000000001" customHeight="1">
      <c r="A37" s="238"/>
      <c r="B37" s="249"/>
      <c r="C37" s="250"/>
      <c r="D37" s="251"/>
      <c r="E37" s="238"/>
      <c r="F37" s="245"/>
      <c r="G37" s="246"/>
    </row>
    <row r="38" spans="1:7" ht="20.100000000000001" customHeight="1">
      <c r="A38" s="238"/>
      <c r="B38" s="249"/>
      <c r="C38" s="250"/>
      <c r="D38" s="251"/>
      <c r="E38" s="238"/>
      <c r="F38" s="245"/>
      <c r="G38" s="246"/>
    </row>
    <row r="39" spans="1:7" ht="20.100000000000001" customHeight="1">
      <c r="A39" s="238"/>
      <c r="B39" s="249"/>
      <c r="C39" s="250"/>
      <c r="D39" s="251"/>
      <c r="E39" s="238"/>
      <c r="F39" s="245"/>
      <c r="G39" s="246"/>
    </row>
    <row r="40" spans="1:7" ht="20.100000000000001" customHeight="1">
      <c r="A40" s="239"/>
      <c r="B40" s="252"/>
      <c r="C40" s="253"/>
      <c r="D40" s="254"/>
      <c r="E40" s="239"/>
      <c r="F40" s="247"/>
      <c r="G40" s="248"/>
    </row>
    <row r="41" spans="1:7" ht="24" customHeight="1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 ht="27" customHeight="1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 ht="15.95" customHeight="1">
      <c r="A43" s="220"/>
      <c r="B43" s="227"/>
      <c r="C43" s="227"/>
      <c r="D43" s="223"/>
      <c r="E43" s="227"/>
      <c r="F43" s="230"/>
      <c r="G43" s="231"/>
    </row>
    <row r="44" spans="1:7" ht="20.100000000000001" customHeight="1">
      <c r="A44" s="220"/>
      <c r="B44" s="228"/>
      <c r="C44" s="228"/>
      <c r="D44" s="223"/>
      <c r="E44" s="228"/>
      <c r="F44" s="232"/>
      <c r="G44" s="233"/>
    </row>
    <row r="45" spans="1:7" ht="18" customHeight="1">
      <c r="A45" s="221"/>
      <c r="B45" s="229"/>
      <c r="C45" s="229"/>
      <c r="D45" s="224"/>
      <c r="E45" s="229"/>
      <c r="F45" s="234"/>
      <c r="G45" s="235"/>
    </row>
    <row r="46" spans="1:7" ht="24" customHeight="1">
      <c r="A46" s="213" t="s">
        <v>1</v>
      </c>
      <c r="B46" s="213"/>
      <c r="C46" s="213"/>
      <c r="D46" s="213"/>
      <c r="E46" s="213"/>
      <c r="F46" s="213"/>
      <c r="G46" s="213"/>
    </row>
    <row r="47" spans="1:7" ht="54.95" customHeight="1">
      <c r="A47" s="214"/>
      <c r="B47" s="215"/>
      <c r="C47" s="215"/>
      <c r="D47" s="215"/>
      <c r="E47" s="215"/>
      <c r="F47" s="215"/>
      <c r="G47" s="216"/>
    </row>
    <row r="48" spans="1:7" ht="15.95" customHeight="1"/>
    <row r="49" spans="3:3" customFormat="1" ht="15" customHeight="1"/>
    <row r="50" spans="3:3" customFormat="1" ht="15" customHeight="1"/>
    <row r="51" spans="3:3" customFormat="1" ht="15" customHeight="1">
      <c r="C51" t="s">
        <v>0</v>
      </c>
    </row>
    <row r="52" spans="3:3" customFormat="1" ht="15" customHeight="1"/>
    <row r="53" spans="3:3" customFormat="1" ht="15" customHeight="1"/>
    <row r="54" spans="3:3" customFormat="1" ht="15" customHeight="1"/>
  </sheetData>
  <mergeCells count="64"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E15:G15"/>
    <mergeCell ref="A16:A19"/>
    <mergeCell ref="E16:G16"/>
    <mergeCell ref="E17:G17"/>
    <mergeCell ref="E18:G18"/>
    <mergeCell ref="E19:G19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5.21875" bestFit="1" customWidth="1"/>
    <col min="4" max="4" width="8.44140625" customWidth="1"/>
    <col min="5" max="5" width="18.88671875" customWidth="1"/>
    <col min="6" max="6" width="13.109375" customWidth="1"/>
    <col min="7" max="7" width="29.77734375" style="1" customWidth="1"/>
    <col min="8" max="8" width="11.5546875" hidden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209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184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600600</v>
      </c>
      <c r="C4" s="279"/>
      <c r="D4" s="277"/>
      <c r="E4" s="28" t="s">
        <v>91</v>
      </c>
      <c r="F4" s="27">
        <v>15</v>
      </c>
      <c r="G4" s="26" t="s">
        <v>203</v>
      </c>
    </row>
    <row r="5" spans="1:8" ht="23.1" customHeight="1">
      <c r="A5" s="22" t="s">
        <v>28</v>
      </c>
      <c r="B5" s="280">
        <f>B6-B4</f>
        <v>915200</v>
      </c>
      <c r="C5" s="281"/>
      <c r="D5" s="277"/>
      <c r="E5" s="28" t="s">
        <v>92</v>
      </c>
      <c r="F5" s="27">
        <v>15</v>
      </c>
      <c r="G5" s="26" t="s">
        <v>204</v>
      </c>
    </row>
    <row r="6" spans="1:8" ht="21.95" customHeight="1">
      <c r="A6" s="22" t="s">
        <v>26</v>
      </c>
      <c r="B6" s="282">
        <f>1124600+391200</f>
        <v>1515800</v>
      </c>
      <c r="C6" s="283"/>
      <c r="D6" s="292"/>
      <c r="E6" s="28" t="s">
        <v>93</v>
      </c>
      <c r="F6" s="27">
        <v>15</v>
      </c>
      <c r="G6" s="26" t="s">
        <v>204</v>
      </c>
    </row>
    <row r="7" spans="1:8" ht="20.25" customHeight="1">
      <c r="A7" s="25" t="s">
        <v>24</v>
      </c>
      <c r="B7" s="282">
        <f>'1108'!B7:C7+'1109'!B6:C6</f>
        <v>18587100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6"/>
      <c r="C11" s="6"/>
      <c r="D11" s="223"/>
      <c r="E11" s="14"/>
      <c r="F11" s="6"/>
      <c r="G11" s="10"/>
    </row>
    <row r="12" spans="1:8" ht="18" customHeight="1">
      <c r="A12" s="271"/>
      <c r="B12" s="6"/>
      <c r="C12" s="6"/>
      <c r="D12" s="223"/>
      <c r="E12" s="14"/>
      <c r="F12" s="6"/>
      <c r="G12" s="10"/>
    </row>
    <row r="13" spans="1:8" ht="17.100000000000001" customHeight="1">
      <c r="A13" s="272"/>
      <c r="B13" s="11"/>
      <c r="C13" s="11"/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102</v>
      </c>
      <c r="C16" s="6" t="s">
        <v>188</v>
      </c>
      <c r="D16" s="6">
        <v>6</v>
      </c>
      <c r="E16" s="257"/>
      <c r="F16" s="258"/>
      <c r="G16" s="259"/>
    </row>
    <row r="17" spans="1:7" ht="18.95" customHeight="1">
      <c r="A17" s="238"/>
      <c r="B17" s="7" t="s">
        <v>102</v>
      </c>
      <c r="C17" s="6" t="s">
        <v>189</v>
      </c>
      <c r="D17" s="6">
        <v>4</v>
      </c>
      <c r="E17" s="257"/>
      <c r="F17" s="258"/>
      <c r="G17" s="259"/>
    </row>
    <row r="18" spans="1:7" ht="18.95" customHeight="1">
      <c r="A18" s="238"/>
      <c r="B18" s="7" t="s">
        <v>185</v>
      </c>
      <c r="C18" s="6" t="s">
        <v>153</v>
      </c>
      <c r="D18" s="6">
        <v>3</v>
      </c>
      <c r="E18" s="257"/>
      <c r="F18" s="258"/>
      <c r="G18" s="259"/>
    </row>
    <row r="19" spans="1:7" ht="18.95" customHeight="1">
      <c r="A19" s="239"/>
      <c r="B19" s="7" t="s">
        <v>186</v>
      </c>
      <c r="C19" s="6" t="s">
        <v>190</v>
      </c>
      <c r="D19" s="6">
        <v>2</v>
      </c>
      <c r="E19" s="257"/>
      <c r="F19" s="258"/>
      <c r="G19" s="259"/>
    </row>
    <row r="20" spans="1:7" ht="20.100000000000001" customHeight="1">
      <c r="A20" s="237" t="s">
        <v>174</v>
      </c>
      <c r="B20" s="7" t="s">
        <v>187</v>
      </c>
      <c r="C20" s="6" t="s">
        <v>192</v>
      </c>
      <c r="D20" s="6">
        <v>5</v>
      </c>
      <c r="E20" s="257"/>
      <c r="F20" s="258"/>
      <c r="G20" s="259"/>
    </row>
    <row r="21" spans="1:7" ht="21" customHeight="1">
      <c r="A21" s="238"/>
      <c r="B21" s="7" t="s">
        <v>41</v>
      </c>
      <c r="C21" s="6" t="s">
        <v>191</v>
      </c>
      <c r="D21" s="6">
        <v>2</v>
      </c>
      <c r="E21" s="257"/>
      <c r="F21" s="258"/>
      <c r="G21" s="259"/>
    </row>
    <row r="22" spans="1:7" ht="18.95" customHeight="1">
      <c r="A22" s="238"/>
      <c r="B22" s="7" t="s">
        <v>107</v>
      </c>
      <c r="C22" s="6" t="s">
        <v>207</v>
      </c>
      <c r="D22" s="6">
        <v>8</v>
      </c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193</v>
      </c>
      <c r="C26" s="242"/>
      <c r="D26" s="237" t="s">
        <v>4</v>
      </c>
      <c r="E26" s="286" t="s">
        <v>208</v>
      </c>
      <c r="F26" s="287"/>
      <c r="G26" s="288"/>
    </row>
    <row r="27" spans="1:7" ht="18" customHeight="1">
      <c r="A27" s="238"/>
      <c r="B27" s="260" t="s">
        <v>194</v>
      </c>
      <c r="C27" s="261"/>
      <c r="D27" s="238"/>
      <c r="E27" s="289" t="s">
        <v>205</v>
      </c>
      <c r="F27" s="290"/>
      <c r="G27" s="291"/>
    </row>
    <row r="28" spans="1:7" ht="18" customHeight="1">
      <c r="A28" s="238"/>
      <c r="B28" s="67" t="s">
        <v>195</v>
      </c>
      <c r="C28" s="68"/>
      <c r="D28" s="238"/>
      <c r="E28" s="69"/>
      <c r="F28" s="70"/>
      <c r="G28" s="71"/>
    </row>
    <row r="29" spans="1:7" ht="18" customHeight="1">
      <c r="A29" s="238"/>
      <c r="B29" s="67" t="s">
        <v>196</v>
      </c>
      <c r="C29" s="68"/>
      <c r="D29" s="238"/>
      <c r="E29" s="72" t="s">
        <v>206</v>
      </c>
      <c r="F29" s="70"/>
      <c r="G29" s="71"/>
    </row>
    <row r="30" spans="1:7" ht="18" customHeight="1">
      <c r="A30" s="238"/>
      <c r="B30" s="260" t="s">
        <v>197</v>
      </c>
      <c r="C30" s="261"/>
      <c r="D30" s="238"/>
      <c r="E30" s="72"/>
      <c r="F30" s="70"/>
      <c r="G30" s="71"/>
    </row>
    <row r="31" spans="1:7" ht="18" customHeight="1">
      <c r="A31" s="238"/>
      <c r="B31" s="260" t="s">
        <v>198</v>
      </c>
      <c r="C31" s="261"/>
      <c r="D31" s="238"/>
      <c r="E31" s="249"/>
      <c r="F31" s="250"/>
      <c r="G31" s="251"/>
    </row>
    <row r="32" spans="1:7" ht="18.95" customHeight="1">
      <c r="A32" s="239"/>
      <c r="B32" s="263" t="s">
        <v>199</v>
      </c>
      <c r="C32" s="264"/>
      <c r="D32" s="239"/>
      <c r="E32" s="252"/>
      <c r="F32" s="253"/>
      <c r="G32" s="254"/>
    </row>
    <row r="33" spans="1:8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8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8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8" ht="27" customHeight="1">
      <c r="A36" s="236" t="s">
        <v>8</v>
      </c>
      <c r="B36" s="236"/>
      <c r="C36" s="236"/>
      <c r="D36" s="236"/>
      <c r="E36" s="236"/>
      <c r="F36" s="293"/>
      <c r="G36" s="293"/>
    </row>
    <row r="37" spans="1:8" ht="20.100000000000001" customHeight="1">
      <c r="A37" s="237" t="s">
        <v>5</v>
      </c>
      <c r="B37" s="240" t="s">
        <v>200</v>
      </c>
      <c r="C37" s="241"/>
      <c r="D37" s="242"/>
      <c r="E37" s="237" t="s">
        <v>4</v>
      </c>
      <c r="F37" s="286"/>
      <c r="G37" s="287"/>
      <c r="H37" s="288"/>
    </row>
    <row r="38" spans="1:8" ht="20.100000000000001" customHeight="1">
      <c r="A38" s="238"/>
      <c r="B38" s="249" t="s">
        <v>201</v>
      </c>
      <c r="C38" s="250"/>
      <c r="D38" s="251"/>
      <c r="E38" s="238"/>
      <c r="F38" s="38"/>
      <c r="G38" s="39"/>
    </row>
    <row r="39" spans="1:8" ht="20.100000000000001" customHeight="1">
      <c r="A39" s="238"/>
      <c r="B39" s="249" t="s">
        <v>202</v>
      </c>
      <c r="C39" s="250"/>
      <c r="D39" s="251"/>
      <c r="E39" s="238"/>
      <c r="F39" s="38"/>
      <c r="G39" s="39"/>
    </row>
    <row r="40" spans="1:8" ht="20.100000000000001" customHeight="1">
      <c r="A40" s="238"/>
      <c r="B40" s="249" t="s">
        <v>201</v>
      </c>
      <c r="C40" s="250"/>
      <c r="D40" s="251"/>
      <c r="E40" s="238"/>
      <c r="F40" s="38"/>
      <c r="G40" s="39"/>
    </row>
    <row r="41" spans="1:8" ht="20.100000000000001" customHeight="1">
      <c r="A41" s="238"/>
      <c r="B41" s="294"/>
      <c r="C41" s="295"/>
      <c r="D41" s="296"/>
      <c r="E41" s="238"/>
      <c r="F41" s="38"/>
      <c r="G41" s="39"/>
    </row>
    <row r="42" spans="1:8" ht="20.100000000000001" customHeight="1">
      <c r="A42" s="239"/>
      <c r="B42" s="252"/>
      <c r="C42" s="253"/>
      <c r="D42" s="254"/>
      <c r="E42" s="239"/>
      <c r="F42" s="40"/>
      <c r="G42" s="41"/>
    </row>
    <row r="43" spans="1:8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8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8" ht="15.95" customHeight="1">
      <c r="A45" s="220"/>
      <c r="B45" s="227"/>
      <c r="C45" s="227"/>
      <c r="D45" s="223"/>
      <c r="E45" s="227"/>
      <c r="F45" s="230"/>
      <c r="G45" s="231"/>
    </row>
    <row r="46" spans="1:8" ht="20.100000000000001" customHeight="1">
      <c r="A46" s="220"/>
      <c r="B46" s="228"/>
      <c r="C46" s="228"/>
      <c r="D46" s="223"/>
      <c r="E46" s="228"/>
      <c r="F46" s="232"/>
      <c r="G46" s="233"/>
    </row>
    <row r="47" spans="1:8" ht="18" customHeight="1">
      <c r="A47" s="221"/>
      <c r="B47" s="229"/>
      <c r="C47" s="229"/>
      <c r="D47" s="224"/>
      <c r="E47" s="229"/>
      <c r="F47" s="234"/>
      <c r="G47" s="235"/>
    </row>
    <row r="48" spans="1:8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2"/>
    <mergeCell ref="B26:C26"/>
    <mergeCell ref="D26:D32"/>
    <mergeCell ref="E26:G26"/>
    <mergeCell ref="B27:C27"/>
    <mergeCell ref="E27:G27"/>
    <mergeCell ref="B30:C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A36:G36"/>
    <mergeCell ref="A37:A42"/>
    <mergeCell ref="B37:D37"/>
    <mergeCell ref="E37:E42"/>
    <mergeCell ref="F37:H37"/>
    <mergeCell ref="B38:D38"/>
    <mergeCell ref="B39:D39"/>
    <mergeCell ref="B40:D40"/>
    <mergeCell ref="B41:D41"/>
    <mergeCell ref="B42:D42"/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5.21875" bestFit="1" customWidth="1"/>
    <col min="4" max="4" width="8.44140625" customWidth="1"/>
    <col min="5" max="5" width="18.88671875" customWidth="1"/>
    <col min="6" max="6" width="13.109375" customWidth="1"/>
    <col min="7" max="7" width="29.77734375" style="1" customWidth="1"/>
    <col min="8" max="8" width="11.5546875" hidden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210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184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786000</v>
      </c>
      <c r="C4" s="279"/>
      <c r="D4" s="277"/>
      <c r="E4" s="28" t="s">
        <v>91</v>
      </c>
      <c r="F4" s="27">
        <v>15</v>
      </c>
      <c r="G4" s="26" t="s">
        <v>217</v>
      </c>
    </row>
    <row r="5" spans="1:8" ht="23.1" customHeight="1">
      <c r="A5" s="22" t="s">
        <v>28</v>
      </c>
      <c r="B5" s="280">
        <f>B6-B4</f>
        <v>716100</v>
      </c>
      <c r="C5" s="281"/>
      <c r="D5" s="277"/>
      <c r="E5" s="28" t="s">
        <v>92</v>
      </c>
      <c r="F5" s="27">
        <v>15</v>
      </c>
      <c r="G5" s="26" t="s">
        <v>215</v>
      </c>
    </row>
    <row r="6" spans="1:8" ht="21.95" customHeight="1">
      <c r="A6" s="22" t="s">
        <v>26</v>
      </c>
      <c r="B6" s="282">
        <v>1502100</v>
      </c>
      <c r="C6" s="283"/>
      <c r="D6" s="292"/>
      <c r="E6" s="28" t="s">
        <v>93</v>
      </c>
      <c r="F6" s="27">
        <v>15</v>
      </c>
      <c r="G6" s="26" t="s">
        <v>216</v>
      </c>
    </row>
    <row r="7" spans="1:8" ht="20.25" customHeight="1">
      <c r="A7" s="25" t="s">
        <v>24</v>
      </c>
      <c r="B7" s="282">
        <f>'1109'!B7:C7+'1110'!B6:C6</f>
        <v>20089200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6" t="s">
        <v>118</v>
      </c>
      <c r="C11" s="6">
        <v>8</v>
      </c>
      <c r="D11" s="223"/>
      <c r="E11" s="14"/>
      <c r="F11" s="6"/>
      <c r="G11" s="10"/>
    </row>
    <row r="12" spans="1:8" ht="18" customHeight="1">
      <c r="A12" s="271"/>
      <c r="B12" s="6" t="s">
        <v>86</v>
      </c>
      <c r="C12" s="6">
        <v>3</v>
      </c>
      <c r="D12" s="223"/>
      <c r="E12" s="14"/>
      <c r="F12" s="6"/>
      <c r="G12" s="10"/>
    </row>
    <row r="13" spans="1:8" ht="17.100000000000001" customHeight="1">
      <c r="A13" s="272"/>
      <c r="B13" s="11" t="s">
        <v>219</v>
      </c>
      <c r="C13" s="11">
        <v>3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185</v>
      </c>
      <c r="C16" s="6" t="s">
        <v>214</v>
      </c>
      <c r="D16" s="6">
        <v>8</v>
      </c>
      <c r="E16" s="257"/>
      <c r="F16" s="258"/>
      <c r="G16" s="259"/>
    </row>
    <row r="17" spans="1:7" ht="18.95" customHeight="1">
      <c r="A17" s="238"/>
      <c r="B17" s="7"/>
      <c r="C17" s="6"/>
      <c r="D17" s="6"/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174</v>
      </c>
      <c r="B20" s="7" t="s">
        <v>211</v>
      </c>
      <c r="C20" s="6" t="s">
        <v>212</v>
      </c>
      <c r="D20" s="6">
        <v>2</v>
      </c>
      <c r="E20" s="257" t="s">
        <v>213</v>
      </c>
      <c r="F20" s="258"/>
      <c r="G20" s="259"/>
    </row>
    <row r="21" spans="1:7" ht="21" customHeight="1">
      <c r="A21" s="238"/>
      <c r="B21" s="7"/>
      <c r="C21" s="6"/>
      <c r="D21" s="6"/>
      <c r="E21" s="257"/>
      <c r="F21" s="258"/>
      <c r="G21" s="259"/>
    </row>
    <row r="22" spans="1:7" ht="18.95" customHeight="1">
      <c r="A22" s="238"/>
      <c r="B22" s="7"/>
      <c r="C22" s="6"/>
      <c r="D22" s="6"/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/>
      <c r="C26" s="242"/>
      <c r="D26" s="237" t="s">
        <v>4</v>
      </c>
      <c r="E26" s="286" t="s">
        <v>220</v>
      </c>
      <c r="F26" s="287"/>
      <c r="G26" s="288"/>
    </row>
    <row r="27" spans="1:7" ht="18" customHeight="1">
      <c r="A27" s="238"/>
      <c r="B27" s="260"/>
      <c r="C27" s="261"/>
      <c r="D27" s="238"/>
      <c r="E27" s="289" t="s">
        <v>222</v>
      </c>
      <c r="F27" s="290"/>
      <c r="G27" s="291"/>
    </row>
    <row r="28" spans="1:7" ht="18" customHeight="1">
      <c r="A28" s="238"/>
      <c r="B28" s="73"/>
      <c r="C28" s="74"/>
      <c r="D28" s="238"/>
      <c r="E28" s="297" t="s">
        <v>221</v>
      </c>
      <c r="F28" s="298"/>
      <c r="G28" s="299"/>
    </row>
    <row r="29" spans="1:7" ht="18" customHeight="1">
      <c r="A29" s="238"/>
      <c r="B29" s="73"/>
      <c r="C29" s="74"/>
      <c r="D29" s="238"/>
      <c r="E29" s="297"/>
      <c r="F29" s="298"/>
      <c r="G29" s="299"/>
    </row>
    <row r="30" spans="1:7" ht="18" customHeight="1">
      <c r="A30" s="238"/>
      <c r="B30" s="260"/>
      <c r="C30" s="261"/>
      <c r="D30" s="238"/>
      <c r="E30" s="297"/>
      <c r="F30" s="298"/>
      <c r="G30" s="299"/>
    </row>
    <row r="31" spans="1:7" ht="18" customHeight="1">
      <c r="A31" s="238"/>
      <c r="B31" s="260"/>
      <c r="C31" s="261"/>
      <c r="D31" s="238"/>
      <c r="E31" s="249"/>
      <c r="F31" s="250"/>
      <c r="G31" s="251"/>
    </row>
    <row r="32" spans="1:7" ht="18.95" customHeight="1">
      <c r="A32" s="239"/>
      <c r="B32" s="263"/>
      <c r="C32" s="264"/>
      <c r="D32" s="239"/>
      <c r="E32" s="252"/>
      <c r="F32" s="253"/>
      <c r="G32" s="254"/>
    </row>
    <row r="33" spans="1:8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8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8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8" ht="27" customHeight="1">
      <c r="A36" s="236" t="s">
        <v>8</v>
      </c>
      <c r="B36" s="236"/>
      <c r="C36" s="236"/>
      <c r="D36" s="236"/>
      <c r="E36" s="236"/>
      <c r="F36" s="293"/>
      <c r="G36" s="293"/>
    </row>
    <row r="37" spans="1:8" ht="20.100000000000001" customHeight="1">
      <c r="A37" s="237" t="s">
        <v>5</v>
      </c>
      <c r="B37" s="240"/>
      <c r="C37" s="241"/>
      <c r="D37" s="242"/>
      <c r="E37" s="237" t="s">
        <v>4</v>
      </c>
      <c r="F37" s="286"/>
      <c r="G37" s="287"/>
      <c r="H37" s="288"/>
    </row>
    <row r="38" spans="1:8" ht="20.100000000000001" customHeight="1">
      <c r="A38" s="238"/>
      <c r="B38" s="249"/>
      <c r="C38" s="250"/>
      <c r="D38" s="251"/>
      <c r="E38" s="238"/>
      <c r="F38" s="38"/>
      <c r="G38" s="39"/>
    </row>
    <row r="39" spans="1:8" ht="20.100000000000001" customHeight="1">
      <c r="A39" s="238"/>
      <c r="B39" s="249"/>
      <c r="C39" s="250"/>
      <c r="D39" s="251"/>
      <c r="E39" s="238"/>
      <c r="F39" s="38"/>
      <c r="G39" s="39"/>
    </row>
    <row r="40" spans="1:8" ht="20.100000000000001" customHeight="1">
      <c r="A40" s="238"/>
      <c r="B40" s="249"/>
      <c r="C40" s="250"/>
      <c r="D40" s="251"/>
      <c r="E40" s="238"/>
      <c r="F40" s="38"/>
      <c r="G40" s="39"/>
    </row>
    <row r="41" spans="1:8" ht="20.100000000000001" customHeight="1">
      <c r="A41" s="238"/>
      <c r="B41" s="294"/>
      <c r="C41" s="295"/>
      <c r="D41" s="296"/>
      <c r="E41" s="238"/>
      <c r="F41" s="38"/>
      <c r="G41" s="39"/>
    </row>
    <row r="42" spans="1:8" ht="20.100000000000001" customHeight="1">
      <c r="A42" s="239"/>
      <c r="B42" s="252"/>
      <c r="C42" s="253"/>
      <c r="D42" s="254"/>
      <c r="E42" s="239"/>
      <c r="F42" s="40"/>
      <c r="G42" s="41"/>
    </row>
    <row r="43" spans="1:8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8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8" ht="15.95" customHeight="1">
      <c r="A45" s="220"/>
      <c r="B45" s="227"/>
      <c r="C45" s="227"/>
      <c r="D45" s="223"/>
      <c r="E45" s="227"/>
      <c r="F45" s="230"/>
      <c r="G45" s="231"/>
    </row>
    <row r="46" spans="1:8" ht="20.100000000000001" customHeight="1">
      <c r="A46" s="220"/>
      <c r="B46" s="228"/>
      <c r="C46" s="228"/>
      <c r="D46" s="223"/>
      <c r="E46" s="228"/>
      <c r="F46" s="232"/>
      <c r="G46" s="233"/>
    </row>
    <row r="47" spans="1:8" ht="18" customHeight="1">
      <c r="A47" s="221"/>
      <c r="B47" s="229"/>
      <c r="C47" s="229"/>
      <c r="D47" s="224"/>
      <c r="E47" s="229"/>
      <c r="F47" s="234"/>
      <c r="G47" s="235"/>
    </row>
    <row r="48" spans="1:8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2"/>
    <mergeCell ref="B26:C26"/>
    <mergeCell ref="D26:D32"/>
    <mergeCell ref="E26:G26"/>
    <mergeCell ref="B27:C27"/>
    <mergeCell ref="E27:G27"/>
    <mergeCell ref="B30:C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E37:E42"/>
    <mergeCell ref="F37:H37"/>
    <mergeCell ref="B38:D38"/>
    <mergeCell ref="B39:D39"/>
    <mergeCell ref="B40:D40"/>
    <mergeCell ref="B41:D41"/>
    <mergeCell ref="B42:D42"/>
    <mergeCell ref="A48:G48"/>
    <mergeCell ref="A49:G49"/>
    <mergeCell ref="E28:G28"/>
    <mergeCell ref="E29:G29"/>
    <mergeCell ref="E30:G30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5.21875" bestFit="1" customWidth="1"/>
    <col min="4" max="4" width="8.44140625" customWidth="1"/>
    <col min="5" max="5" width="18.88671875" customWidth="1"/>
    <col min="6" max="6" width="13.109375" customWidth="1"/>
    <col min="7" max="7" width="29.77734375" style="1" customWidth="1"/>
    <col min="8" max="8" width="11.5546875" hidden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210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184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422500</v>
      </c>
      <c r="C4" s="279"/>
      <c r="D4" s="277"/>
      <c r="E4" s="28" t="s">
        <v>91</v>
      </c>
      <c r="F4" s="27">
        <v>15</v>
      </c>
      <c r="G4" s="26" t="s">
        <v>232</v>
      </c>
    </row>
    <row r="5" spans="1:8" ht="23.1" customHeight="1">
      <c r="A5" s="22" t="s">
        <v>28</v>
      </c>
      <c r="B5" s="280">
        <f>B6-B4</f>
        <v>597000</v>
      </c>
      <c r="C5" s="281"/>
      <c r="D5" s="277"/>
      <c r="E5" s="28" t="s">
        <v>92</v>
      </c>
      <c r="F5" s="27">
        <v>15</v>
      </c>
      <c r="G5" s="26" t="s">
        <v>233</v>
      </c>
    </row>
    <row r="6" spans="1:8" ht="21.95" customHeight="1">
      <c r="A6" s="22" t="s">
        <v>26</v>
      </c>
      <c r="B6" s="282">
        <v>1019500</v>
      </c>
      <c r="C6" s="283"/>
      <c r="D6" s="292"/>
      <c r="E6" s="28" t="s">
        <v>93</v>
      </c>
      <c r="F6" s="27">
        <v>15</v>
      </c>
      <c r="G6" s="26" t="s">
        <v>234</v>
      </c>
    </row>
    <row r="7" spans="1:8" ht="20.25" customHeight="1">
      <c r="A7" s="25" t="s">
        <v>24</v>
      </c>
      <c r="B7" s="282">
        <f>'1110'!B7:C7+'1111'!B6:C6</f>
        <v>21108700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6" t="s">
        <v>235</v>
      </c>
      <c r="C11" s="6">
        <v>4</v>
      </c>
      <c r="D11" s="223"/>
      <c r="E11" s="14"/>
      <c r="F11" s="6"/>
      <c r="G11" s="10"/>
    </row>
    <row r="12" spans="1:8" ht="18" customHeight="1">
      <c r="A12" s="271"/>
      <c r="B12" s="6" t="s">
        <v>236</v>
      </c>
      <c r="C12" s="6">
        <v>3</v>
      </c>
      <c r="D12" s="223"/>
      <c r="E12" s="14"/>
      <c r="F12" s="6"/>
      <c r="G12" s="10"/>
    </row>
    <row r="13" spans="1:8" ht="17.100000000000001" customHeight="1">
      <c r="A13" s="272"/>
      <c r="B13" s="11"/>
      <c r="C13" s="11"/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/>
      <c r="C16" s="6"/>
      <c r="D16" s="6"/>
      <c r="E16" s="257"/>
      <c r="F16" s="258"/>
      <c r="G16" s="259"/>
    </row>
    <row r="17" spans="1:7" ht="18.95" customHeight="1">
      <c r="A17" s="238"/>
      <c r="B17" s="7"/>
      <c r="C17" s="6"/>
      <c r="D17" s="6"/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174</v>
      </c>
      <c r="B20" s="7" t="s">
        <v>187</v>
      </c>
      <c r="C20" s="6" t="s">
        <v>223</v>
      </c>
      <c r="D20" s="6" t="s">
        <v>224</v>
      </c>
      <c r="E20" s="257" t="s">
        <v>225</v>
      </c>
      <c r="F20" s="258"/>
      <c r="G20" s="259"/>
    </row>
    <row r="21" spans="1:7" ht="21" customHeight="1">
      <c r="A21" s="238"/>
      <c r="B21" s="7"/>
      <c r="C21" s="6"/>
      <c r="D21" s="6"/>
      <c r="E21" s="257"/>
      <c r="F21" s="258"/>
      <c r="G21" s="259"/>
    </row>
    <row r="22" spans="1:7" ht="18.95" customHeight="1">
      <c r="A22" s="238"/>
      <c r="B22" s="7"/>
      <c r="C22" s="6"/>
      <c r="D22" s="6"/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226</v>
      </c>
      <c r="C26" s="242"/>
      <c r="D26" s="237" t="s">
        <v>4</v>
      </c>
      <c r="E26" s="300" t="s">
        <v>238</v>
      </c>
      <c r="F26" s="287"/>
      <c r="G26" s="288"/>
    </row>
    <row r="27" spans="1:7" ht="18" customHeight="1">
      <c r="A27" s="238"/>
      <c r="B27" s="260" t="s">
        <v>227</v>
      </c>
      <c r="C27" s="261"/>
      <c r="D27" s="238"/>
      <c r="E27" s="301" t="s">
        <v>237</v>
      </c>
      <c r="F27" s="290"/>
      <c r="G27" s="291"/>
    </row>
    <row r="28" spans="1:7" ht="18" customHeight="1">
      <c r="A28" s="238"/>
      <c r="B28" s="75"/>
      <c r="C28" s="76"/>
      <c r="D28" s="238"/>
      <c r="E28" s="297"/>
      <c r="F28" s="298"/>
      <c r="G28" s="299"/>
    </row>
    <row r="29" spans="1:7" ht="18" customHeight="1">
      <c r="A29" s="238"/>
      <c r="B29" s="75"/>
      <c r="C29" s="76"/>
      <c r="D29" s="238"/>
      <c r="E29" s="297"/>
      <c r="F29" s="298"/>
      <c r="G29" s="299"/>
    </row>
    <row r="30" spans="1:7" ht="18" customHeight="1">
      <c r="A30" s="238"/>
      <c r="B30" s="260"/>
      <c r="C30" s="261"/>
      <c r="D30" s="238"/>
      <c r="E30" s="297"/>
      <c r="F30" s="298"/>
      <c r="G30" s="299"/>
    </row>
    <row r="31" spans="1:7" ht="18" customHeight="1">
      <c r="A31" s="238"/>
      <c r="B31" s="260"/>
      <c r="C31" s="261"/>
      <c r="D31" s="238"/>
      <c r="E31" s="249"/>
      <c r="F31" s="250"/>
      <c r="G31" s="251"/>
    </row>
    <row r="32" spans="1:7" ht="18.95" customHeight="1">
      <c r="A32" s="239"/>
      <c r="B32" s="263"/>
      <c r="C32" s="264"/>
      <c r="D32" s="239"/>
      <c r="E32" s="252"/>
      <c r="F32" s="253"/>
      <c r="G32" s="254"/>
    </row>
    <row r="33" spans="1:8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8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8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8" ht="27" customHeight="1">
      <c r="A36" s="236" t="s">
        <v>8</v>
      </c>
      <c r="B36" s="236"/>
      <c r="C36" s="236"/>
      <c r="D36" s="236"/>
      <c r="E36" s="236"/>
      <c r="F36" s="293"/>
      <c r="G36" s="293"/>
    </row>
    <row r="37" spans="1:8" ht="20.100000000000001" customHeight="1">
      <c r="A37" s="237" t="s">
        <v>230</v>
      </c>
      <c r="B37" s="240" t="s">
        <v>228</v>
      </c>
      <c r="C37" s="241"/>
      <c r="D37" s="242"/>
      <c r="E37" s="237" t="s">
        <v>4</v>
      </c>
      <c r="F37" s="286"/>
      <c r="G37" s="287"/>
      <c r="H37" s="288"/>
    </row>
    <row r="38" spans="1:8" ht="20.100000000000001" customHeight="1">
      <c r="A38" s="238"/>
      <c r="B38" s="249" t="s">
        <v>229</v>
      </c>
      <c r="C38" s="250"/>
      <c r="D38" s="251"/>
      <c r="E38" s="238"/>
      <c r="F38" s="38"/>
      <c r="G38" s="39"/>
    </row>
    <row r="39" spans="1:8" ht="20.100000000000001" customHeight="1">
      <c r="A39" s="238"/>
      <c r="B39" s="249" t="s">
        <v>231</v>
      </c>
      <c r="C39" s="250"/>
      <c r="D39" s="251"/>
      <c r="E39" s="238"/>
      <c r="F39" s="38"/>
      <c r="G39" s="39"/>
    </row>
    <row r="40" spans="1:8" ht="20.100000000000001" customHeight="1">
      <c r="A40" s="238"/>
      <c r="B40" s="249"/>
      <c r="C40" s="250"/>
      <c r="D40" s="251"/>
      <c r="E40" s="238"/>
      <c r="F40" s="38"/>
      <c r="G40" s="39"/>
    </row>
    <row r="41" spans="1:8" ht="20.100000000000001" customHeight="1">
      <c r="A41" s="238"/>
      <c r="B41" s="294"/>
      <c r="C41" s="295"/>
      <c r="D41" s="296"/>
      <c r="E41" s="238"/>
      <c r="F41" s="38"/>
      <c r="G41" s="39"/>
    </row>
    <row r="42" spans="1:8" ht="20.100000000000001" customHeight="1">
      <c r="A42" s="239"/>
      <c r="B42" s="252"/>
      <c r="C42" s="253"/>
      <c r="D42" s="254"/>
      <c r="E42" s="239"/>
      <c r="F42" s="40"/>
      <c r="G42" s="41"/>
    </row>
    <row r="43" spans="1:8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8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8" ht="15.95" customHeight="1">
      <c r="A45" s="220"/>
      <c r="B45" s="227"/>
      <c r="C45" s="227"/>
      <c r="D45" s="223"/>
      <c r="E45" s="227"/>
      <c r="F45" s="230"/>
      <c r="G45" s="231"/>
    </row>
    <row r="46" spans="1:8" ht="20.100000000000001" customHeight="1">
      <c r="A46" s="220"/>
      <c r="B46" s="228"/>
      <c r="C46" s="228"/>
      <c r="D46" s="223"/>
      <c r="E46" s="228"/>
      <c r="F46" s="232"/>
      <c r="G46" s="233"/>
    </row>
    <row r="47" spans="1:8" ht="18" customHeight="1">
      <c r="A47" s="221"/>
      <c r="B47" s="229"/>
      <c r="C47" s="229"/>
      <c r="D47" s="224"/>
      <c r="E47" s="229"/>
      <c r="F47" s="234"/>
      <c r="G47" s="235"/>
    </row>
    <row r="48" spans="1:8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6"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  <mergeCell ref="A37:A42"/>
    <mergeCell ref="B37:D37"/>
    <mergeCell ref="E37:E42"/>
    <mergeCell ref="F37:H37"/>
    <mergeCell ref="B38:D38"/>
    <mergeCell ref="B39:D39"/>
    <mergeCell ref="B40:D40"/>
    <mergeCell ref="B41:D41"/>
    <mergeCell ref="B42:D42"/>
    <mergeCell ref="A36:G36"/>
    <mergeCell ref="E30:G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A25:G25"/>
    <mergeCell ref="A26:A32"/>
    <mergeCell ref="B26:C26"/>
    <mergeCell ref="D26:D32"/>
    <mergeCell ref="E26:G26"/>
    <mergeCell ref="B27:C27"/>
    <mergeCell ref="E27:G27"/>
    <mergeCell ref="E28:G28"/>
    <mergeCell ref="E29:G29"/>
    <mergeCell ref="B30:C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1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5.21875" bestFit="1" customWidth="1"/>
    <col min="4" max="4" width="8.44140625" customWidth="1"/>
    <col min="5" max="5" width="18.88671875" customWidth="1"/>
    <col min="6" max="6" width="13.109375" customWidth="1"/>
    <col min="7" max="7" width="29.77734375" style="1" customWidth="1"/>
    <col min="8" max="8" width="11.5546875" hidden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239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184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490500</v>
      </c>
      <c r="C4" s="279"/>
      <c r="D4" s="277"/>
      <c r="E4" s="28" t="s">
        <v>91</v>
      </c>
      <c r="F4" s="27">
        <v>15</v>
      </c>
      <c r="G4" s="26" t="s">
        <v>263</v>
      </c>
    </row>
    <row r="5" spans="1:8" ht="23.1" customHeight="1">
      <c r="A5" s="22" t="s">
        <v>28</v>
      </c>
      <c r="B5" s="280">
        <f>B6-B4</f>
        <v>2255450</v>
      </c>
      <c r="C5" s="281"/>
      <c r="D5" s="277"/>
      <c r="E5" s="28" t="s">
        <v>92</v>
      </c>
      <c r="F5" s="27">
        <v>15</v>
      </c>
      <c r="G5" s="26" t="s">
        <v>233</v>
      </c>
    </row>
    <row r="6" spans="1:8" ht="21.95" customHeight="1">
      <c r="A6" s="22" t="s">
        <v>26</v>
      </c>
      <c r="B6" s="282">
        <f>1564350+1181600</f>
        <v>2745950</v>
      </c>
      <c r="C6" s="283"/>
      <c r="D6" s="292"/>
      <c r="E6" s="28" t="s">
        <v>93</v>
      </c>
      <c r="F6" s="27">
        <v>15</v>
      </c>
      <c r="G6" s="26" t="s">
        <v>264</v>
      </c>
    </row>
    <row r="7" spans="1:8" ht="20.25" customHeight="1">
      <c r="A7" s="25" t="s">
        <v>24</v>
      </c>
      <c r="B7" s="282">
        <f>'1111'!B7:C7+'1112'!B6:C6</f>
        <v>23854650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6"/>
      <c r="C11" s="6"/>
      <c r="D11" s="223"/>
      <c r="E11" s="14"/>
      <c r="F11" s="6"/>
      <c r="G11" s="10"/>
    </row>
    <row r="12" spans="1:8" ht="18" customHeight="1">
      <c r="A12" s="271"/>
      <c r="B12" s="6"/>
      <c r="C12" s="6"/>
      <c r="D12" s="223"/>
      <c r="E12" s="14"/>
      <c r="F12" s="6"/>
      <c r="G12" s="10"/>
    </row>
    <row r="13" spans="1:8" ht="17.100000000000001" customHeight="1">
      <c r="A13" s="272"/>
      <c r="B13" s="11"/>
      <c r="C13" s="11"/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101</v>
      </c>
      <c r="C16" s="6" t="s">
        <v>243</v>
      </c>
      <c r="D16" s="6">
        <v>7</v>
      </c>
      <c r="E16" s="257"/>
      <c r="F16" s="258"/>
      <c r="G16" s="259"/>
    </row>
    <row r="17" spans="1:7" ht="18.95" customHeight="1">
      <c r="A17" s="238"/>
      <c r="B17" s="7" t="s">
        <v>240</v>
      </c>
      <c r="C17" s="6" t="s">
        <v>244</v>
      </c>
      <c r="D17" s="6">
        <v>3</v>
      </c>
      <c r="E17" s="257"/>
      <c r="F17" s="258"/>
      <c r="G17" s="259"/>
    </row>
    <row r="18" spans="1:7" ht="18.95" customHeight="1">
      <c r="A18" s="238"/>
      <c r="B18" s="7" t="s">
        <v>102</v>
      </c>
      <c r="C18" s="6" t="s">
        <v>245</v>
      </c>
      <c r="D18" s="6">
        <v>3</v>
      </c>
      <c r="E18" s="257"/>
      <c r="F18" s="258"/>
      <c r="G18" s="259"/>
    </row>
    <row r="19" spans="1:7" ht="18.95" customHeight="1">
      <c r="A19" s="239"/>
      <c r="B19" s="7" t="s">
        <v>241</v>
      </c>
      <c r="C19" s="6" t="s">
        <v>246</v>
      </c>
      <c r="D19" s="6">
        <v>2</v>
      </c>
      <c r="E19" s="257"/>
      <c r="F19" s="258"/>
      <c r="G19" s="259"/>
    </row>
    <row r="20" spans="1:7" ht="20.100000000000001" customHeight="1">
      <c r="A20" s="237" t="s">
        <v>174</v>
      </c>
      <c r="B20" s="7" t="s">
        <v>41</v>
      </c>
      <c r="C20" s="6" t="s">
        <v>153</v>
      </c>
      <c r="D20" s="6">
        <v>8</v>
      </c>
      <c r="E20" s="257"/>
      <c r="F20" s="258"/>
      <c r="G20" s="259"/>
    </row>
    <row r="21" spans="1:7" ht="21" customHeight="1">
      <c r="A21" s="238"/>
      <c r="B21" s="7" t="s">
        <v>41</v>
      </c>
      <c r="C21" s="6" t="s">
        <v>247</v>
      </c>
      <c r="D21" s="6">
        <v>3</v>
      </c>
      <c r="E21" s="257"/>
      <c r="F21" s="258"/>
      <c r="G21" s="259"/>
    </row>
    <row r="22" spans="1:7" ht="18.95" customHeight="1">
      <c r="A22" s="238"/>
      <c r="B22" s="7" t="s">
        <v>41</v>
      </c>
      <c r="C22" s="6" t="s">
        <v>248</v>
      </c>
      <c r="D22" s="6">
        <v>2</v>
      </c>
      <c r="E22" s="257"/>
      <c r="F22" s="258"/>
      <c r="G22" s="259"/>
    </row>
    <row r="23" spans="1:7" ht="18.95" customHeight="1">
      <c r="A23" s="238"/>
      <c r="B23" s="7" t="s">
        <v>107</v>
      </c>
      <c r="C23" s="6" t="s">
        <v>249</v>
      </c>
      <c r="D23" s="6">
        <v>4</v>
      </c>
      <c r="E23" s="77"/>
      <c r="F23" s="78"/>
      <c r="G23" s="79"/>
    </row>
    <row r="24" spans="1:7" ht="18.95" customHeight="1">
      <c r="A24" s="238"/>
      <c r="B24" s="7" t="s">
        <v>242</v>
      </c>
      <c r="C24" s="6" t="s">
        <v>250</v>
      </c>
      <c r="D24" s="6">
        <v>3</v>
      </c>
      <c r="E24" s="77"/>
      <c r="F24" s="78"/>
      <c r="G24" s="79"/>
    </row>
    <row r="25" spans="1:7" ht="18.95" customHeight="1">
      <c r="A25" s="238"/>
      <c r="B25" s="6"/>
      <c r="C25" s="6"/>
      <c r="D25" s="6"/>
      <c r="E25" s="257"/>
      <c r="F25" s="258"/>
      <c r="G25" s="259"/>
    </row>
    <row r="26" spans="1:7" ht="21.95" customHeight="1">
      <c r="A26" s="239"/>
      <c r="B26" s="6"/>
      <c r="C26" s="6"/>
      <c r="D26" s="6"/>
      <c r="E26" s="257"/>
      <c r="F26" s="258"/>
      <c r="G26" s="259"/>
    </row>
    <row r="27" spans="1:7" ht="26.1" customHeight="1">
      <c r="A27" s="236" t="s">
        <v>11</v>
      </c>
      <c r="B27" s="236"/>
      <c r="C27" s="236"/>
      <c r="D27" s="236"/>
      <c r="E27" s="236"/>
      <c r="F27" s="236"/>
      <c r="G27" s="236"/>
    </row>
    <row r="28" spans="1:7" ht="18.95" customHeight="1">
      <c r="A28" s="237" t="s">
        <v>5</v>
      </c>
      <c r="B28" s="240" t="s">
        <v>251</v>
      </c>
      <c r="C28" s="242"/>
      <c r="D28" s="237" t="s">
        <v>4</v>
      </c>
      <c r="E28" s="286" t="s">
        <v>265</v>
      </c>
      <c r="F28" s="287"/>
      <c r="G28" s="288"/>
    </row>
    <row r="29" spans="1:7" ht="18" customHeight="1">
      <c r="A29" s="238"/>
      <c r="B29" s="260" t="s">
        <v>252</v>
      </c>
      <c r="C29" s="261"/>
      <c r="D29" s="238"/>
      <c r="E29" s="289" t="s">
        <v>266</v>
      </c>
      <c r="F29" s="290"/>
      <c r="G29" s="291"/>
    </row>
    <row r="30" spans="1:7" ht="18" customHeight="1">
      <c r="A30" s="238"/>
      <c r="B30" s="80" t="s">
        <v>254</v>
      </c>
      <c r="C30" s="81"/>
      <c r="D30" s="238"/>
      <c r="E30" s="289" t="s">
        <v>267</v>
      </c>
      <c r="F30" s="290"/>
      <c r="G30" s="291"/>
    </row>
    <row r="31" spans="1:7" ht="18" customHeight="1">
      <c r="A31" s="238"/>
      <c r="B31" s="80" t="s">
        <v>253</v>
      </c>
      <c r="C31" s="81"/>
      <c r="D31" s="238"/>
      <c r="E31" s="297"/>
      <c r="F31" s="298"/>
      <c r="G31" s="299"/>
    </row>
    <row r="32" spans="1:7" ht="18" customHeight="1">
      <c r="A32" s="238"/>
      <c r="B32" s="260" t="s">
        <v>255</v>
      </c>
      <c r="C32" s="261"/>
      <c r="D32" s="238"/>
      <c r="E32" s="289" t="s">
        <v>268</v>
      </c>
      <c r="F32" s="290"/>
      <c r="G32" s="291"/>
    </row>
    <row r="33" spans="1:8" ht="18" customHeight="1">
      <c r="A33" s="238"/>
      <c r="B33" s="260" t="s">
        <v>256</v>
      </c>
      <c r="C33" s="261"/>
      <c r="D33" s="238"/>
      <c r="G33" s="86"/>
    </row>
    <row r="34" spans="1:8" ht="18" customHeight="1">
      <c r="A34" s="238"/>
      <c r="B34" s="80" t="s">
        <v>257</v>
      </c>
      <c r="C34" s="81"/>
      <c r="D34" s="238"/>
      <c r="E34" s="249" t="s">
        <v>269</v>
      </c>
      <c r="F34" s="250"/>
      <c r="G34" s="251"/>
    </row>
    <row r="35" spans="1:8" ht="18" customHeight="1">
      <c r="A35" s="238"/>
      <c r="B35" s="80" t="s">
        <v>258</v>
      </c>
      <c r="C35" s="81"/>
      <c r="D35" s="238"/>
      <c r="E35" s="85" t="s">
        <v>270</v>
      </c>
      <c r="F35" s="83"/>
      <c r="G35" s="84"/>
    </row>
    <row r="36" spans="1:8" ht="18" customHeight="1">
      <c r="A36" s="238"/>
      <c r="B36" s="80" t="s">
        <v>259</v>
      </c>
      <c r="C36" s="81"/>
      <c r="D36" s="238"/>
      <c r="E36" s="82"/>
      <c r="F36" s="83"/>
      <c r="G36" s="84"/>
    </row>
    <row r="37" spans="1:8" ht="18.95" customHeight="1">
      <c r="A37" s="239"/>
      <c r="B37" s="263" t="s">
        <v>260</v>
      </c>
      <c r="C37" s="264"/>
      <c r="D37" s="239"/>
      <c r="E37" s="252"/>
      <c r="F37" s="253"/>
      <c r="G37" s="254"/>
    </row>
    <row r="38" spans="1:8" ht="24" customHeight="1">
      <c r="A38" s="236" t="s">
        <v>10</v>
      </c>
      <c r="B38" s="236"/>
      <c r="C38" s="236"/>
      <c r="D38" s="236"/>
      <c r="E38" s="236"/>
      <c r="F38" s="236"/>
      <c r="G38" s="236"/>
    </row>
    <row r="39" spans="1:8" ht="20.100000000000001" customHeight="1">
      <c r="A39" s="237" t="s">
        <v>5</v>
      </c>
      <c r="B39" s="240" t="s">
        <v>261</v>
      </c>
      <c r="C39" s="242"/>
      <c r="D39" s="237" t="s">
        <v>4</v>
      </c>
      <c r="E39" s="243"/>
      <c r="F39" s="255"/>
      <c r="G39" s="244"/>
    </row>
    <row r="40" spans="1:8" ht="20.100000000000001" customHeight="1">
      <c r="A40" s="239"/>
      <c r="B40" s="252" t="s">
        <v>262</v>
      </c>
      <c r="C40" s="254"/>
      <c r="D40" s="239"/>
      <c r="E40" s="247"/>
      <c r="F40" s="256"/>
      <c r="G40" s="248"/>
    </row>
    <row r="41" spans="1:8" ht="27" customHeight="1">
      <c r="A41" s="236" t="s">
        <v>8</v>
      </c>
      <c r="B41" s="236"/>
      <c r="C41" s="236"/>
      <c r="D41" s="236"/>
      <c r="E41" s="236"/>
      <c r="F41" s="293"/>
      <c r="G41" s="293"/>
    </row>
    <row r="42" spans="1:8" ht="20.100000000000001" customHeight="1">
      <c r="A42" s="237" t="s">
        <v>230</v>
      </c>
      <c r="B42" s="240"/>
      <c r="C42" s="241"/>
      <c r="D42" s="242"/>
      <c r="E42" s="237" t="s">
        <v>4</v>
      </c>
      <c r="F42" s="286"/>
      <c r="G42" s="287"/>
      <c r="H42" s="288"/>
    </row>
    <row r="43" spans="1:8" ht="20.100000000000001" customHeight="1">
      <c r="A43" s="238"/>
      <c r="B43" s="249"/>
      <c r="C43" s="250"/>
      <c r="D43" s="251"/>
      <c r="E43" s="238"/>
      <c r="F43" s="38"/>
      <c r="G43" s="39"/>
    </row>
    <row r="44" spans="1:8" ht="20.100000000000001" customHeight="1">
      <c r="A44" s="238"/>
      <c r="B44" s="249"/>
      <c r="C44" s="250"/>
      <c r="D44" s="251"/>
      <c r="E44" s="238"/>
      <c r="F44" s="38"/>
      <c r="G44" s="39"/>
    </row>
    <row r="45" spans="1:8" ht="20.100000000000001" customHeight="1">
      <c r="A45" s="238"/>
      <c r="B45" s="249"/>
      <c r="C45" s="250"/>
      <c r="D45" s="251"/>
      <c r="E45" s="238"/>
      <c r="F45" s="38"/>
      <c r="G45" s="39"/>
    </row>
    <row r="46" spans="1:8" ht="20.100000000000001" customHeight="1">
      <c r="A46" s="238"/>
      <c r="B46" s="294"/>
      <c r="C46" s="295"/>
      <c r="D46" s="296"/>
      <c r="E46" s="238"/>
      <c r="F46" s="38"/>
      <c r="G46" s="39"/>
    </row>
    <row r="47" spans="1:8" ht="20.100000000000001" customHeight="1">
      <c r="A47" s="239"/>
      <c r="B47" s="252"/>
      <c r="C47" s="253"/>
      <c r="D47" s="254"/>
      <c r="E47" s="239"/>
      <c r="F47" s="40"/>
      <c r="G47" s="41"/>
    </row>
    <row r="48" spans="1:8" ht="24" customHeight="1">
      <c r="A48" s="217" t="s">
        <v>7</v>
      </c>
      <c r="B48" s="218"/>
      <c r="C48" s="5" t="s">
        <v>6</v>
      </c>
      <c r="D48" s="4">
        <f>B50+E50</f>
        <v>0</v>
      </c>
      <c r="E48" s="3"/>
      <c r="F48" s="3"/>
      <c r="G48" s="3"/>
    </row>
    <row r="49" spans="1:7" ht="27" customHeight="1">
      <c r="A49" s="219" t="s">
        <v>5</v>
      </c>
      <c r="B49" s="2" t="s">
        <v>3</v>
      </c>
      <c r="C49" s="2" t="s">
        <v>2</v>
      </c>
      <c r="D49" s="222" t="s">
        <v>4</v>
      </c>
      <c r="E49" s="2" t="s">
        <v>3</v>
      </c>
      <c r="F49" s="225" t="s">
        <v>2</v>
      </c>
      <c r="G49" s="226"/>
    </row>
    <row r="50" spans="1:7" ht="15.95" customHeight="1">
      <c r="A50" s="220"/>
      <c r="B50" s="227"/>
      <c r="C50" s="227"/>
      <c r="D50" s="223"/>
      <c r="E50" s="227"/>
      <c r="F50" s="230"/>
      <c r="G50" s="231"/>
    </row>
    <row r="51" spans="1:7" ht="20.100000000000001" customHeight="1">
      <c r="A51" s="220"/>
      <c r="B51" s="228"/>
      <c r="C51" s="228"/>
      <c r="D51" s="223"/>
      <c r="E51" s="228"/>
      <c r="F51" s="232"/>
      <c r="G51" s="233"/>
    </row>
    <row r="52" spans="1:7" ht="18" customHeight="1">
      <c r="A52" s="221"/>
      <c r="B52" s="229"/>
      <c r="C52" s="229"/>
      <c r="D52" s="224"/>
      <c r="E52" s="229"/>
      <c r="F52" s="234"/>
      <c r="G52" s="235"/>
    </row>
    <row r="53" spans="1:7" ht="24" customHeight="1">
      <c r="A53" s="213" t="s">
        <v>1</v>
      </c>
      <c r="B53" s="213"/>
      <c r="C53" s="213"/>
      <c r="D53" s="213"/>
      <c r="E53" s="213"/>
      <c r="F53" s="213"/>
      <c r="G53" s="213"/>
    </row>
    <row r="54" spans="1:7" ht="54.95" customHeight="1">
      <c r="A54" s="214"/>
      <c r="B54" s="215"/>
      <c r="C54" s="215"/>
      <c r="D54" s="215"/>
      <c r="E54" s="215"/>
      <c r="F54" s="215"/>
      <c r="G54" s="216"/>
    </row>
    <row r="55" spans="1:7" ht="15.95" customHeight="1"/>
    <row r="56" spans="1:7" ht="15" customHeight="1">
      <c r="G56"/>
    </row>
    <row r="57" spans="1:7" ht="15" customHeight="1">
      <c r="G57"/>
    </row>
    <row r="58" spans="1:7" ht="15" customHeight="1">
      <c r="C58" t="s">
        <v>0</v>
      </c>
      <c r="G58"/>
    </row>
    <row r="59" spans="1:7" ht="15" customHeight="1">
      <c r="G59"/>
    </row>
    <row r="60" spans="1:7" ht="15" customHeight="1">
      <c r="G60"/>
    </row>
    <row r="61" spans="1:7" ht="15" customHeight="1">
      <c r="G61"/>
    </row>
  </sheetData>
  <mergeCells count="66">
    <mergeCell ref="A53:G53"/>
    <mergeCell ref="A54:G54"/>
    <mergeCell ref="A48:B48"/>
    <mergeCell ref="A49:A52"/>
    <mergeCell ref="D49:D52"/>
    <mergeCell ref="F49:G49"/>
    <mergeCell ref="B50:B52"/>
    <mergeCell ref="C50:C52"/>
    <mergeCell ref="E50:E52"/>
    <mergeCell ref="F50:G52"/>
    <mergeCell ref="A42:A47"/>
    <mergeCell ref="B42:D42"/>
    <mergeCell ref="E42:E47"/>
    <mergeCell ref="F42:H42"/>
    <mergeCell ref="B43:D43"/>
    <mergeCell ref="B44:D44"/>
    <mergeCell ref="B45:D45"/>
    <mergeCell ref="B46:D46"/>
    <mergeCell ref="B47:D47"/>
    <mergeCell ref="A41:G41"/>
    <mergeCell ref="E32:G32"/>
    <mergeCell ref="B33:C33"/>
    <mergeCell ref="E34:G34"/>
    <mergeCell ref="B37:C37"/>
    <mergeCell ref="E37:G37"/>
    <mergeCell ref="A38:G38"/>
    <mergeCell ref="A39:A40"/>
    <mergeCell ref="B39:C39"/>
    <mergeCell ref="D39:D40"/>
    <mergeCell ref="E39:G40"/>
    <mergeCell ref="B40:C40"/>
    <mergeCell ref="A27:G27"/>
    <mergeCell ref="A28:A37"/>
    <mergeCell ref="B28:C28"/>
    <mergeCell ref="D28:D37"/>
    <mergeCell ref="E28:G28"/>
    <mergeCell ref="B29:C29"/>
    <mergeCell ref="E29:G29"/>
    <mergeCell ref="E30:G30"/>
    <mergeCell ref="E31:G31"/>
    <mergeCell ref="B32:C32"/>
    <mergeCell ref="A20:A26"/>
    <mergeCell ref="E20:G20"/>
    <mergeCell ref="E21:G21"/>
    <mergeCell ref="E22:G22"/>
    <mergeCell ref="E25:G25"/>
    <mergeCell ref="E26:G26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271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2457700</v>
      </c>
      <c r="C4" s="279"/>
      <c r="D4" s="277"/>
      <c r="E4" s="28" t="s">
        <v>91</v>
      </c>
      <c r="F4" s="27">
        <v>15</v>
      </c>
      <c r="G4" s="26" t="s">
        <v>272</v>
      </c>
    </row>
    <row r="5" spans="1:8" ht="23.1" customHeight="1">
      <c r="A5" s="22" t="s">
        <v>28</v>
      </c>
      <c r="B5" s="280">
        <f>B6-B4</f>
        <v>368000</v>
      </c>
      <c r="C5" s="281"/>
      <c r="D5" s="277"/>
      <c r="E5" s="28" t="s">
        <v>92</v>
      </c>
      <c r="F5" s="27">
        <v>15</v>
      </c>
      <c r="G5" s="26" t="s">
        <v>273</v>
      </c>
    </row>
    <row r="6" spans="1:8" ht="21.95" customHeight="1">
      <c r="A6" s="22" t="s">
        <v>26</v>
      </c>
      <c r="B6" s="282">
        <v>2825700</v>
      </c>
      <c r="C6" s="283"/>
      <c r="D6" s="277"/>
      <c r="E6" s="28" t="s">
        <v>93</v>
      </c>
      <c r="F6" s="27">
        <v>15</v>
      </c>
      <c r="G6" s="26" t="s">
        <v>274</v>
      </c>
    </row>
    <row r="7" spans="1:8" ht="20.25" customHeight="1">
      <c r="A7" s="25" t="s">
        <v>24</v>
      </c>
      <c r="B7" s="282">
        <f>'1112'!B7:C7+'1113'!B6:C6</f>
        <v>26680350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9" t="s">
        <v>275</v>
      </c>
      <c r="C11" s="9">
        <v>40</v>
      </c>
      <c r="D11" s="223"/>
      <c r="E11" s="14"/>
      <c r="F11" s="6"/>
      <c r="G11" s="10"/>
    </row>
    <row r="12" spans="1:8" ht="18" customHeight="1">
      <c r="A12" s="271"/>
      <c r="B12" s="9" t="s">
        <v>276</v>
      </c>
      <c r="C12" s="9">
        <v>4</v>
      </c>
      <c r="D12" s="223"/>
      <c r="E12" s="14"/>
      <c r="F12" s="6"/>
      <c r="G12" s="10"/>
    </row>
    <row r="13" spans="1:8" ht="17.100000000000001" customHeight="1">
      <c r="A13" s="272"/>
      <c r="B13" s="13" t="s">
        <v>139</v>
      </c>
      <c r="C13" s="13">
        <v>3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>
        <v>0.47916666666666669</v>
      </c>
      <c r="C16" s="6" t="s">
        <v>278</v>
      </c>
      <c r="D16" s="6">
        <v>40</v>
      </c>
      <c r="E16" s="257"/>
      <c r="F16" s="258"/>
      <c r="G16" s="259"/>
    </row>
    <row r="17" spans="1:7">
      <c r="A17" s="238"/>
      <c r="B17" s="7"/>
      <c r="C17" s="6"/>
      <c r="D17" s="6"/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9"/>
      <c r="B19" s="7"/>
      <c r="C19" s="6"/>
      <c r="D19" s="6"/>
      <c r="E19" s="257"/>
      <c r="F19" s="258"/>
      <c r="G19" s="259"/>
    </row>
    <row r="20" spans="1:7">
      <c r="A20" s="237" t="s">
        <v>12</v>
      </c>
      <c r="B20" s="7">
        <v>0.29166666666666669</v>
      </c>
      <c r="C20" s="6" t="s">
        <v>279</v>
      </c>
      <c r="D20" s="6" t="s">
        <v>280</v>
      </c>
      <c r="E20" s="257"/>
      <c r="F20" s="258"/>
      <c r="G20" s="259"/>
    </row>
    <row r="21" spans="1:7">
      <c r="A21" s="238"/>
      <c r="B21" s="7">
        <v>0.29166666666666669</v>
      </c>
      <c r="C21" s="6" t="s">
        <v>281</v>
      </c>
      <c r="D21" s="6">
        <v>2</v>
      </c>
      <c r="E21" s="257"/>
      <c r="F21" s="258"/>
      <c r="G21" s="259"/>
    </row>
    <row r="22" spans="1:7">
      <c r="A22" s="238"/>
      <c r="B22" s="7"/>
      <c r="C22" s="6"/>
      <c r="D22" s="6"/>
      <c r="E22" s="257"/>
      <c r="F22" s="258"/>
      <c r="G22" s="259"/>
    </row>
    <row r="23" spans="1:7">
      <c r="A23" s="238"/>
      <c r="B23" s="6"/>
      <c r="C23" s="6"/>
      <c r="D23" s="6"/>
      <c r="E23" s="257"/>
      <c r="F23" s="258"/>
      <c r="G23" s="259"/>
    </row>
    <row r="24" spans="1:7">
      <c r="A24" s="239"/>
      <c r="B24" s="6"/>
      <c r="C24" s="6"/>
      <c r="D24" s="6"/>
      <c r="E24" s="257"/>
      <c r="F24" s="258"/>
      <c r="G24" s="259"/>
    </row>
    <row r="25" spans="1:7">
      <c r="A25" s="236" t="s">
        <v>11</v>
      </c>
      <c r="B25" s="236"/>
      <c r="C25" s="236"/>
      <c r="D25" s="236"/>
      <c r="E25" s="236"/>
      <c r="F25" s="236"/>
      <c r="G25" s="236"/>
    </row>
    <row r="26" spans="1:7">
      <c r="A26" s="237" t="s">
        <v>5</v>
      </c>
      <c r="B26" s="240"/>
      <c r="C26" s="242"/>
      <c r="D26" s="237" t="s">
        <v>4</v>
      </c>
      <c r="E26" s="302" t="s">
        <v>282</v>
      </c>
      <c r="F26" s="255"/>
      <c r="G26" s="244"/>
    </row>
    <row r="27" spans="1:7">
      <c r="A27" s="238"/>
      <c r="B27" s="260"/>
      <c r="C27" s="261"/>
      <c r="D27" s="238"/>
      <c r="E27" s="245"/>
      <c r="F27" s="262"/>
      <c r="G27" s="246"/>
    </row>
    <row r="28" spans="1:7">
      <c r="A28" s="238"/>
      <c r="B28" s="260"/>
      <c r="C28" s="261"/>
      <c r="D28" s="238"/>
      <c r="E28" s="245"/>
      <c r="F28" s="262"/>
      <c r="G28" s="246"/>
    </row>
    <row r="29" spans="1:7">
      <c r="A29" s="238"/>
      <c r="B29" s="260"/>
      <c r="C29" s="261"/>
      <c r="D29" s="238"/>
      <c r="E29" s="245"/>
      <c r="F29" s="262"/>
      <c r="G29" s="246"/>
    </row>
    <row r="30" spans="1:7">
      <c r="A30" s="239"/>
      <c r="B30" s="263"/>
      <c r="C30" s="264"/>
      <c r="D30" s="239"/>
      <c r="E30" s="247"/>
      <c r="F30" s="256"/>
      <c r="G30" s="248"/>
    </row>
    <row r="31" spans="1:7">
      <c r="A31" s="236" t="s">
        <v>10</v>
      </c>
      <c r="B31" s="236"/>
      <c r="C31" s="236"/>
      <c r="D31" s="236"/>
      <c r="E31" s="236"/>
      <c r="F31" s="236"/>
      <c r="G31" s="236"/>
    </row>
    <row r="32" spans="1:7">
      <c r="A32" s="237" t="s">
        <v>5</v>
      </c>
      <c r="B32" s="240" t="s">
        <v>9</v>
      </c>
      <c r="C32" s="242"/>
      <c r="D32" s="237" t="s">
        <v>4</v>
      </c>
      <c r="E32" s="302" t="s">
        <v>283</v>
      </c>
      <c r="F32" s="255"/>
      <c r="G32" s="244"/>
    </row>
    <row r="33" spans="1:7">
      <c r="A33" s="239"/>
      <c r="B33" s="252" t="s">
        <v>9</v>
      </c>
      <c r="C33" s="254"/>
      <c r="D33" s="239"/>
      <c r="E33" s="40"/>
      <c r="F33" s="16"/>
      <c r="G33" s="41"/>
    </row>
    <row r="34" spans="1:7">
      <c r="A34" s="236" t="s">
        <v>8</v>
      </c>
      <c r="B34" s="236"/>
      <c r="C34" s="236"/>
      <c r="D34" s="236"/>
      <c r="E34" s="236"/>
      <c r="F34" s="236"/>
      <c r="G34" s="236"/>
    </row>
    <row r="35" spans="1:7">
      <c r="A35" s="237" t="s">
        <v>5</v>
      </c>
      <c r="B35" s="240"/>
      <c r="C35" s="241"/>
      <c r="D35" s="242"/>
      <c r="E35" s="237" t="s">
        <v>4</v>
      </c>
      <c r="F35" s="243"/>
      <c r="G35" s="244"/>
    </row>
    <row r="36" spans="1:7">
      <c r="A36" s="238"/>
      <c r="B36" s="249"/>
      <c r="C36" s="250"/>
      <c r="D36" s="251"/>
      <c r="E36" s="238"/>
      <c r="F36" s="245"/>
      <c r="G36" s="246"/>
    </row>
    <row r="37" spans="1:7">
      <c r="A37" s="238"/>
      <c r="B37" s="249"/>
      <c r="C37" s="250"/>
      <c r="D37" s="251"/>
      <c r="E37" s="238"/>
      <c r="F37" s="245"/>
      <c r="G37" s="246"/>
    </row>
    <row r="38" spans="1:7">
      <c r="A38" s="238"/>
      <c r="B38" s="249"/>
      <c r="C38" s="250"/>
      <c r="D38" s="251"/>
      <c r="E38" s="238"/>
      <c r="F38" s="245"/>
      <c r="G38" s="246"/>
    </row>
    <row r="39" spans="1:7">
      <c r="A39" s="238"/>
      <c r="B39" s="249"/>
      <c r="C39" s="250"/>
      <c r="D39" s="251"/>
      <c r="E39" s="238"/>
      <c r="F39" s="245"/>
      <c r="G39" s="246"/>
    </row>
    <row r="40" spans="1:7">
      <c r="A40" s="239"/>
      <c r="B40" s="252"/>
      <c r="C40" s="253"/>
      <c r="D40" s="254"/>
      <c r="E40" s="239"/>
      <c r="F40" s="247"/>
      <c r="G40" s="248"/>
    </row>
    <row r="41" spans="1:7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>
      <c r="A43" s="220"/>
      <c r="B43" s="227"/>
      <c r="C43" s="227"/>
      <c r="D43" s="223"/>
      <c r="E43" s="227"/>
      <c r="F43" s="230"/>
      <c r="G43" s="231"/>
    </row>
    <row r="44" spans="1:7">
      <c r="A44" s="220"/>
      <c r="B44" s="228"/>
      <c r="C44" s="228"/>
      <c r="D44" s="223"/>
      <c r="E44" s="228"/>
      <c r="F44" s="232"/>
      <c r="G44" s="233"/>
    </row>
    <row r="45" spans="1:7">
      <c r="A45" s="221"/>
      <c r="B45" s="229"/>
      <c r="C45" s="229"/>
      <c r="D45" s="224"/>
      <c r="E45" s="229"/>
      <c r="F45" s="234"/>
      <c r="G45" s="235"/>
    </row>
    <row r="46" spans="1:7">
      <c r="A46" s="213" t="s">
        <v>1</v>
      </c>
      <c r="B46" s="213"/>
      <c r="C46" s="213"/>
      <c r="D46" s="213"/>
      <c r="E46" s="213"/>
      <c r="F46" s="213"/>
      <c r="G46" s="213"/>
    </row>
    <row r="47" spans="1:7">
      <c r="A47" s="214"/>
      <c r="B47" s="215"/>
      <c r="C47" s="215"/>
      <c r="D47" s="215"/>
      <c r="E47" s="215"/>
      <c r="F47" s="215"/>
      <c r="G47" s="216"/>
    </row>
    <row r="49" spans="3:3" customFormat="1"/>
    <row r="50" spans="3:3" customFormat="1"/>
    <row r="51" spans="3:3" customFormat="1">
      <c r="C51" t="s">
        <v>0</v>
      </c>
    </row>
    <row r="52" spans="3:3" customFormat="1"/>
    <row r="53" spans="3:3" customFormat="1"/>
    <row r="54" spans="3:3" customFormat="1"/>
  </sheetData>
  <mergeCells count="64">
    <mergeCell ref="A46:G46"/>
    <mergeCell ref="A47:G47"/>
    <mergeCell ref="E32:G32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271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f>316800+130400</f>
        <v>447200</v>
      </c>
      <c r="C4" s="279"/>
      <c r="D4" s="277"/>
      <c r="E4" s="28" t="s">
        <v>91</v>
      </c>
      <c r="F4" s="27">
        <v>15</v>
      </c>
      <c r="G4" s="26" t="s">
        <v>272</v>
      </c>
    </row>
    <row r="5" spans="1:8" ht="23.1" customHeight="1">
      <c r="A5" s="22" t="s">
        <v>28</v>
      </c>
      <c r="B5" s="280">
        <f>B6-B4</f>
        <v>1094700</v>
      </c>
      <c r="C5" s="281"/>
      <c r="D5" s="277"/>
      <c r="E5" s="28" t="s">
        <v>92</v>
      </c>
      <c r="F5" s="27">
        <v>15</v>
      </c>
      <c r="G5" s="26" t="s">
        <v>296</v>
      </c>
      <c r="H5" s="90">
        <v>130400</v>
      </c>
    </row>
    <row r="6" spans="1:8" ht="21.95" customHeight="1">
      <c r="A6" s="22" t="s">
        <v>26</v>
      </c>
      <c r="B6" s="282">
        <f>130400+1411500</f>
        <v>1541900</v>
      </c>
      <c r="C6" s="283"/>
      <c r="D6" s="277"/>
      <c r="E6" s="28" t="s">
        <v>93</v>
      </c>
      <c r="F6" s="27">
        <v>15</v>
      </c>
      <c r="G6" s="26" t="s">
        <v>274</v>
      </c>
    </row>
    <row r="7" spans="1:8" ht="20.25" customHeight="1">
      <c r="A7" s="25" t="s">
        <v>24</v>
      </c>
      <c r="B7" s="282">
        <f>'1113'!B7:C7+'1114'!B6:C6</f>
        <v>28222250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298</v>
      </c>
      <c r="C11" s="6">
        <v>5</v>
      </c>
      <c r="D11" s="223"/>
      <c r="E11" s="14"/>
      <c r="F11" s="6"/>
      <c r="G11" s="10"/>
    </row>
    <row r="12" spans="1:8" ht="18" customHeight="1">
      <c r="A12" s="271"/>
      <c r="B12" s="6" t="s">
        <v>297</v>
      </c>
      <c r="C12" s="6">
        <v>4</v>
      </c>
      <c r="D12" s="223"/>
      <c r="E12" s="14"/>
      <c r="F12" s="6"/>
      <c r="G12" s="10"/>
    </row>
    <row r="13" spans="1:8" ht="17.100000000000001" customHeight="1">
      <c r="A13" s="272"/>
      <c r="B13" s="11" t="s">
        <v>299</v>
      </c>
      <c r="C13" s="11">
        <v>3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101</v>
      </c>
      <c r="C16" s="6" t="s">
        <v>290</v>
      </c>
      <c r="D16" s="6">
        <v>3</v>
      </c>
      <c r="E16" s="257"/>
      <c r="F16" s="258"/>
      <c r="G16" s="259"/>
    </row>
    <row r="17" spans="1:7">
      <c r="A17" s="238"/>
      <c r="B17" s="7" t="s">
        <v>120</v>
      </c>
      <c r="C17" s="6" t="s">
        <v>153</v>
      </c>
      <c r="D17" s="6">
        <v>2</v>
      </c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9"/>
      <c r="B19" s="7"/>
      <c r="C19" s="6"/>
      <c r="D19" s="6"/>
      <c r="E19" s="257"/>
      <c r="F19" s="258"/>
      <c r="G19" s="259"/>
    </row>
    <row r="20" spans="1:7">
      <c r="A20" s="237" t="s">
        <v>12</v>
      </c>
      <c r="B20" s="7" t="s">
        <v>289</v>
      </c>
      <c r="C20" s="6" t="s">
        <v>291</v>
      </c>
      <c r="D20" s="6">
        <v>4</v>
      </c>
      <c r="E20" s="257"/>
      <c r="F20" s="258"/>
      <c r="G20" s="259"/>
    </row>
    <row r="21" spans="1:7">
      <c r="A21" s="238"/>
      <c r="B21" s="7" t="s">
        <v>126</v>
      </c>
      <c r="C21" s="6" t="s">
        <v>292</v>
      </c>
      <c r="D21" s="6">
        <v>2</v>
      </c>
      <c r="E21" s="257"/>
      <c r="F21" s="258"/>
      <c r="G21" s="259"/>
    </row>
    <row r="22" spans="1:7">
      <c r="A22" s="238"/>
      <c r="B22" s="7" t="s">
        <v>41</v>
      </c>
      <c r="C22" s="6" t="s">
        <v>293</v>
      </c>
      <c r="D22" s="6">
        <v>6</v>
      </c>
      <c r="E22" s="257"/>
      <c r="F22" s="258"/>
      <c r="G22" s="259"/>
    </row>
    <row r="23" spans="1:7">
      <c r="A23" s="238"/>
      <c r="B23" s="6" t="s">
        <v>107</v>
      </c>
      <c r="C23" s="6" t="s">
        <v>294</v>
      </c>
      <c r="D23" s="6">
        <v>5</v>
      </c>
      <c r="E23" s="257"/>
      <c r="F23" s="258"/>
      <c r="G23" s="259"/>
    </row>
    <row r="24" spans="1:7">
      <c r="A24" s="239"/>
      <c r="B24" s="6" t="s">
        <v>107</v>
      </c>
      <c r="C24" s="6" t="s">
        <v>295</v>
      </c>
      <c r="D24" s="6">
        <v>3</v>
      </c>
      <c r="E24" s="257"/>
      <c r="F24" s="258"/>
      <c r="G24" s="259"/>
    </row>
    <row r="25" spans="1:7">
      <c r="A25" s="236" t="s">
        <v>11</v>
      </c>
      <c r="B25" s="236"/>
      <c r="C25" s="236"/>
      <c r="D25" s="236"/>
      <c r="E25" s="236"/>
      <c r="F25" s="236"/>
      <c r="G25" s="236"/>
    </row>
    <row r="26" spans="1:7">
      <c r="A26" s="237" t="s">
        <v>5</v>
      </c>
      <c r="B26" s="240" t="s">
        <v>284</v>
      </c>
      <c r="C26" s="242"/>
      <c r="D26" s="237" t="s">
        <v>4</v>
      </c>
      <c r="E26" s="303" t="s">
        <v>300</v>
      </c>
      <c r="F26" s="241"/>
      <c r="G26" s="242"/>
    </row>
    <row r="27" spans="1:7">
      <c r="A27" s="238"/>
      <c r="B27" s="260" t="s">
        <v>285</v>
      </c>
      <c r="C27" s="261"/>
      <c r="D27" s="238"/>
      <c r="E27" s="245"/>
      <c r="F27" s="262"/>
      <c r="G27" s="246"/>
    </row>
    <row r="28" spans="1:7">
      <c r="A28" s="238"/>
      <c r="B28" s="260" t="s">
        <v>286</v>
      </c>
      <c r="C28" s="261"/>
      <c r="D28" s="238"/>
      <c r="E28" s="245"/>
      <c r="F28" s="262"/>
      <c r="G28" s="246"/>
    </row>
    <row r="29" spans="1:7">
      <c r="A29" s="238"/>
      <c r="B29" s="260"/>
      <c r="C29" s="261"/>
      <c r="D29" s="238"/>
      <c r="E29" s="245"/>
      <c r="F29" s="262"/>
      <c r="G29" s="246"/>
    </row>
    <row r="30" spans="1:7">
      <c r="A30" s="239"/>
      <c r="B30" s="263"/>
      <c r="C30" s="264"/>
      <c r="D30" s="239"/>
      <c r="E30" s="247"/>
      <c r="F30" s="256"/>
      <c r="G30" s="248"/>
    </row>
    <row r="31" spans="1:7">
      <c r="A31" s="236" t="s">
        <v>10</v>
      </c>
      <c r="B31" s="236"/>
      <c r="C31" s="236"/>
      <c r="D31" s="236"/>
      <c r="E31" s="236"/>
      <c r="F31" s="236"/>
      <c r="G31" s="236"/>
    </row>
    <row r="32" spans="1:7">
      <c r="A32" s="237" t="s">
        <v>5</v>
      </c>
      <c r="B32" s="240" t="s">
        <v>9</v>
      </c>
      <c r="C32" s="242"/>
      <c r="D32" s="237" t="s">
        <v>4</v>
      </c>
      <c r="E32" s="302"/>
      <c r="F32" s="255"/>
      <c r="G32" s="244"/>
    </row>
    <row r="33" spans="1:7">
      <c r="A33" s="239"/>
      <c r="B33" s="252" t="s">
        <v>9</v>
      </c>
      <c r="C33" s="254"/>
      <c r="D33" s="239"/>
      <c r="E33" s="40"/>
      <c r="F33" s="16"/>
      <c r="G33" s="41"/>
    </row>
    <row r="34" spans="1:7">
      <c r="A34" s="236" t="s">
        <v>8</v>
      </c>
      <c r="B34" s="236"/>
      <c r="C34" s="236"/>
      <c r="D34" s="236"/>
      <c r="E34" s="236"/>
      <c r="F34" s="236"/>
      <c r="G34" s="236"/>
    </row>
    <row r="35" spans="1:7">
      <c r="A35" s="237" t="s">
        <v>5</v>
      </c>
      <c r="B35" s="240" t="s">
        <v>287</v>
      </c>
      <c r="C35" s="241"/>
      <c r="D35" s="242"/>
      <c r="E35" s="237" t="s">
        <v>4</v>
      </c>
      <c r="F35" s="243"/>
      <c r="G35" s="244"/>
    </row>
    <row r="36" spans="1:7">
      <c r="A36" s="238"/>
      <c r="B36" s="249" t="s">
        <v>63</v>
      </c>
      <c r="C36" s="250"/>
      <c r="D36" s="251"/>
      <c r="E36" s="238"/>
      <c r="F36" s="245"/>
      <c r="G36" s="246"/>
    </row>
    <row r="37" spans="1:7">
      <c r="A37" s="238"/>
      <c r="B37" s="249" t="s">
        <v>288</v>
      </c>
      <c r="C37" s="250"/>
      <c r="D37" s="251"/>
      <c r="E37" s="238"/>
      <c r="F37" s="245"/>
      <c r="G37" s="246"/>
    </row>
    <row r="38" spans="1:7">
      <c r="A38" s="238"/>
      <c r="B38" s="249" t="s">
        <v>63</v>
      </c>
      <c r="C38" s="250"/>
      <c r="D38" s="251"/>
      <c r="E38" s="238"/>
      <c r="F38" s="245"/>
      <c r="G38" s="246"/>
    </row>
    <row r="39" spans="1:7">
      <c r="A39" s="238"/>
      <c r="B39" s="249"/>
      <c r="C39" s="250"/>
      <c r="D39" s="251"/>
      <c r="E39" s="238"/>
      <c r="F39" s="245"/>
      <c r="G39" s="246"/>
    </row>
    <row r="40" spans="1:7">
      <c r="A40" s="239"/>
      <c r="B40" s="252"/>
      <c r="C40" s="253"/>
      <c r="D40" s="254"/>
      <c r="E40" s="239"/>
      <c r="F40" s="247"/>
      <c r="G40" s="248"/>
    </row>
    <row r="41" spans="1:7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>
      <c r="A43" s="220"/>
      <c r="B43" s="227"/>
      <c r="C43" s="227"/>
      <c r="D43" s="223"/>
      <c r="E43" s="227"/>
      <c r="F43" s="230"/>
      <c r="G43" s="231"/>
    </row>
    <row r="44" spans="1:7">
      <c r="A44" s="220"/>
      <c r="B44" s="228"/>
      <c r="C44" s="228"/>
      <c r="D44" s="223"/>
      <c r="E44" s="228"/>
      <c r="F44" s="232"/>
      <c r="G44" s="233"/>
    </row>
    <row r="45" spans="1:7">
      <c r="A45" s="221"/>
      <c r="B45" s="229"/>
      <c r="C45" s="229"/>
      <c r="D45" s="224"/>
      <c r="E45" s="229"/>
      <c r="F45" s="234"/>
      <c r="G45" s="235"/>
    </row>
    <row r="46" spans="1:7">
      <c r="A46" s="213" t="s">
        <v>1</v>
      </c>
      <c r="B46" s="213"/>
      <c r="C46" s="213"/>
      <c r="D46" s="213"/>
      <c r="E46" s="213"/>
      <c r="F46" s="213"/>
      <c r="G46" s="213"/>
    </row>
    <row r="47" spans="1:7">
      <c r="A47" s="214"/>
      <c r="B47" s="215"/>
      <c r="C47" s="215"/>
      <c r="D47" s="215"/>
      <c r="E47" s="215"/>
      <c r="F47" s="215"/>
      <c r="G47" s="216"/>
    </row>
    <row r="49" spans="3:3" customFormat="1"/>
    <row r="50" spans="3:3" customFormat="1"/>
    <row r="51" spans="3:3" customFormat="1">
      <c r="C51" t="s">
        <v>0</v>
      </c>
    </row>
    <row r="52" spans="3:3" customFormat="1"/>
    <row r="53" spans="3:3" customFormat="1"/>
    <row r="54" spans="3:3" customForma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2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313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231000</v>
      </c>
      <c r="C4" s="279"/>
      <c r="D4" s="277"/>
      <c r="E4" s="28" t="s">
        <v>91</v>
      </c>
      <c r="F4" s="27">
        <v>15</v>
      </c>
      <c r="G4" s="26" t="s">
        <v>296</v>
      </c>
    </row>
    <row r="5" spans="1:8" ht="23.1" customHeight="1">
      <c r="A5" s="22" t="s">
        <v>28</v>
      </c>
      <c r="B5" s="280">
        <f>B6-B4</f>
        <v>1966700</v>
      </c>
      <c r="C5" s="281"/>
      <c r="D5" s="277"/>
      <c r="E5" s="28" t="s">
        <v>92</v>
      </c>
      <c r="F5" s="27">
        <v>15</v>
      </c>
      <c r="G5" s="26" t="s">
        <v>314</v>
      </c>
    </row>
    <row r="6" spans="1:8" ht="21.95" customHeight="1">
      <c r="A6" s="22" t="s">
        <v>26</v>
      </c>
      <c r="B6" s="282">
        <v>2197700</v>
      </c>
      <c r="C6" s="283"/>
      <c r="D6" s="277"/>
      <c r="E6" s="28" t="s">
        <v>93</v>
      </c>
      <c r="F6" s="27">
        <v>15</v>
      </c>
      <c r="G6" s="26" t="s">
        <v>315</v>
      </c>
    </row>
    <row r="7" spans="1:8" ht="20.25" customHeight="1">
      <c r="A7" s="25" t="s">
        <v>24</v>
      </c>
      <c r="B7" s="282">
        <f>'1114'!B7:C7+'1115'!B6:C6</f>
        <v>30419950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316</v>
      </c>
      <c r="C11" s="6">
        <v>6</v>
      </c>
      <c r="D11" s="223"/>
      <c r="E11" s="14"/>
      <c r="F11" s="6"/>
      <c r="G11" s="10"/>
    </row>
    <row r="12" spans="1:8" ht="18" customHeight="1">
      <c r="A12" s="271"/>
      <c r="B12" s="6" t="s">
        <v>317</v>
      </c>
      <c r="C12" s="6">
        <v>5</v>
      </c>
      <c r="D12" s="223"/>
      <c r="E12" s="14"/>
      <c r="F12" s="6"/>
      <c r="G12" s="10"/>
    </row>
    <row r="13" spans="1:8" ht="17.100000000000001" customHeight="1">
      <c r="A13" s="272"/>
      <c r="B13" s="11" t="s">
        <v>318</v>
      </c>
      <c r="C13" s="11">
        <v>6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185</v>
      </c>
      <c r="C16" s="6" t="s">
        <v>301</v>
      </c>
      <c r="D16" s="6">
        <v>2</v>
      </c>
      <c r="E16" s="257"/>
      <c r="F16" s="258"/>
      <c r="G16" s="259"/>
    </row>
    <row r="17" spans="1:7">
      <c r="A17" s="238"/>
      <c r="B17" s="7"/>
      <c r="C17" s="6"/>
      <c r="D17" s="6"/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9"/>
      <c r="B19" s="7"/>
      <c r="C19" s="6"/>
      <c r="D19" s="6"/>
      <c r="E19" s="257"/>
      <c r="F19" s="258"/>
      <c r="G19" s="259"/>
    </row>
    <row r="20" spans="1:7">
      <c r="A20" s="237" t="s">
        <v>12</v>
      </c>
      <c r="B20" s="7" t="s">
        <v>41</v>
      </c>
      <c r="C20" s="6" t="s">
        <v>304</v>
      </c>
      <c r="D20" s="6">
        <v>2</v>
      </c>
      <c r="E20" s="257"/>
      <c r="F20" s="258"/>
      <c r="G20" s="259"/>
    </row>
    <row r="21" spans="1:7">
      <c r="A21" s="238"/>
      <c r="B21" s="7" t="s">
        <v>302</v>
      </c>
      <c r="C21" s="6" t="s">
        <v>305</v>
      </c>
      <c r="D21" s="6">
        <v>7</v>
      </c>
      <c r="E21" s="257"/>
      <c r="F21" s="258"/>
      <c r="G21" s="259"/>
    </row>
    <row r="22" spans="1:7">
      <c r="A22" s="238"/>
      <c r="B22" s="7" t="s">
        <v>302</v>
      </c>
      <c r="C22" s="6" t="s">
        <v>306</v>
      </c>
      <c r="D22" s="6">
        <v>4</v>
      </c>
      <c r="E22" s="257"/>
      <c r="F22" s="258"/>
      <c r="G22" s="259"/>
    </row>
    <row r="23" spans="1:7">
      <c r="A23" s="238"/>
      <c r="B23" s="6" t="s">
        <v>303</v>
      </c>
      <c r="C23" s="6" t="s">
        <v>307</v>
      </c>
      <c r="D23" s="6">
        <v>4</v>
      </c>
      <c r="E23" s="257"/>
      <c r="F23" s="258"/>
      <c r="G23" s="259"/>
    </row>
    <row r="24" spans="1:7">
      <c r="A24" s="239"/>
      <c r="B24" s="6"/>
      <c r="C24" s="6"/>
      <c r="D24" s="6"/>
      <c r="E24" s="257"/>
      <c r="F24" s="258"/>
      <c r="G24" s="259"/>
    </row>
    <row r="25" spans="1:7">
      <c r="A25" s="236" t="s">
        <v>11</v>
      </c>
      <c r="B25" s="236"/>
      <c r="C25" s="236"/>
      <c r="D25" s="236"/>
      <c r="E25" s="236"/>
      <c r="F25" s="236"/>
      <c r="G25" s="236"/>
    </row>
    <row r="26" spans="1:7">
      <c r="A26" s="237" t="s">
        <v>5</v>
      </c>
      <c r="B26" s="240" t="s">
        <v>308</v>
      </c>
      <c r="C26" s="242"/>
      <c r="D26" s="237" t="s">
        <v>4</v>
      </c>
      <c r="E26" s="304" t="s">
        <v>319</v>
      </c>
      <c r="F26" s="305"/>
      <c r="G26" s="306"/>
    </row>
    <row r="27" spans="1:7">
      <c r="A27" s="238"/>
      <c r="B27" s="260" t="s">
        <v>309</v>
      </c>
      <c r="C27" s="261"/>
      <c r="D27" s="238"/>
      <c r="E27" s="307" t="s">
        <v>320</v>
      </c>
      <c r="F27" s="308"/>
      <c r="G27" s="309"/>
    </row>
    <row r="28" spans="1:7">
      <c r="A28" s="238"/>
      <c r="B28" s="260"/>
      <c r="C28" s="261"/>
      <c r="D28" s="238"/>
      <c r="E28" s="245"/>
      <c r="F28" s="262"/>
      <c r="G28" s="246"/>
    </row>
    <row r="29" spans="1:7">
      <c r="A29" s="238"/>
      <c r="B29" s="260"/>
      <c r="C29" s="261"/>
      <c r="D29" s="238"/>
      <c r="E29" s="245"/>
      <c r="F29" s="262"/>
      <c r="G29" s="246"/>
    </row>
    <row r="30" spans="1:7">
      <c r="A30" s="239"/>
      <c r="B30" s="263"/>
      <c r="C30" s="264"/>
      <c r="D30" s="239"/>
      <c r="E30" s="247"/>
      <c r="F30" s="256"/>
      <c r="G30" s="248"/>
    </row>
    <row r="31" spans="1:7">
      <c r="A31" s="236" t="s">
        <v>10</v>
      </c>
      <c r="B31" s="236"/>
      <c r="C31" s="236"/>
      <c r="D31" s="236"/>
      <c r="E31" s="236"/>
      <c r="F31" s="236"/>
      <c r="G31" s="236"/>
    </row>
    <row r="32" spans="1:7">
      <c r="A32" s="237" t="s">
        <v>5</v>
      </c>
      <c r="B32" s="240" t="s">
        <v>9</v>
      </c>
      <c r="C32" s="242"/>
      <c r="D32" s="237" t="s">
        <v>4</v>
      </c>
      <c r="E32" s="302"/>
      <c r="F32" s="255"/>
      <c r="G32" s="244"/>
    </row>
    <row r="33" spans="1:7">
      <c r="A33" s="239"/>
      <c r="B33" s="252" t="s">
        <v>9</v>
      </c>
      <c r="C33" s="254"/>
      <c r="D33" s="239"/>
      <c r="E33" s="40"/>
      <c r="F33" s="16"/>
      <c r="G33" s="41"/>
    </row>
    <row r="34" spans="1:7">
      <c r="A34" s="236" t="s">
        <v>8</v>
      </c>
      <c r="B34" s="236"/>
      <c r="C34" s="236"/>
      <c r="D34" s="236"/>
      <c r="E34" s="236"/>
      <c r="F34" s="236"/>
      <c r="G34" s="236"/>
    </row>
    <row r="35" spans="1:7">
      <c r="A35" s="237" t="s">
        <v>5</v>
      </c>
      <c r="B35" s="240" t="s">
        <v>310</v>
      </c>
      <c r="C35" s="241"/>
      <c r="D35" s="242"/>
      <c r="E35" s="237" t="s">
        <v>4</v>
      </c>
      <c r="F35" s="243"/>
      <c r="G35" s="244"/>
    </row>
    <row r="36" spans="1:7">
      <c r="A36" s="238"/>
      <c r="B36" s="249" t="s">
        <v>311</v>
      </c>
      <c r="C36" s="250"/>
      <c r="D36" s="251"/>
      <c r="E36" s="238"/>
      <c r="F36" s="245"/>
      <c r="G36" s="246"/>
    </row>
    <row r="37" spans="1:7">
      <c r="A37" s="238"/>
      <c r="B37" s="249" t="s">
        <v>312</v>
      </c>
      <c r="C37" s="250"/>
      <c r="D37" s="251"/>
      <c r="E37" s="238"/>
      <c r="F37" s="245"/>
      <c r="G37" s="246"/>
    </row>
    <row r="38" spans="1:7">
      <c r="A38" s="238"/>
      <c r="B38" s="249"/>
      <c r="C38" s="250"/>
      <c r="D38" s="251"/>
      <c r="E38" s="238"/>
      <c r="F38" s="245"/>
      <c r="G38" s="246"/>
    </row>
    <row r="39" spans="1:7">
      <c r="A39" s="238"/>
      <c r="B39" s="249"/>
      <c r="C39" s="250"/>
      <c r="D39" s="251"/>
      <c r="E39" s="238"/>
      <c r="F39" s="245"/>
      <c r="G39" s="246"/>
    </row>
    <row r="40" spans="1:7">
      <c r="A40" s="239"/>
      <c r="B40" s="252"/>
      <c r="C40" s="253"/>
      <c r="D40" s="254"/>
      <c r="E40" s="239"/>
      <c r="F40" s="247"/>
      <c r="G40" s="248"/>
    </row>
    <row r="41" spans="1:7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>
      <c r="A43" s="220"/>
      <c r="B43" s="227"/>
      <c r="C43" s="227"/>
      <c r="D43" s="223"/>
      <c r="E43" s="227"/>
      <c r="F43" s="230"/>
      <c r="G43" s="231"/>
    </row>
    <row r="44" spans="1:7">
      <c r="A44" s="220"/>
      <c r="B44" s="228"/>
      <c r="C44" s="228"/>
      <c r="D44" s="223"/>
      <c r="E44" s="228"/>
      <c r="F44" s="232"/>
      <c r="G44" s="233"/>
    </row>
    <row r="45" spans="1:7">
      <c r="A45" s="221"/>
      <c r="B45" s="229"/>
      <c r="C45" s="229"/>
      <c r="D45" s="224"/>
      <c r="E45" s="229"/>
      <c r="F45" s="234"/>
      <c r="G45" s="235"/>
    </row>
    <row r="46" spans="1:7">
      <c r="A46" s="213" t="s">
        <v>1</v>
      </c>
      <c r="B46" s="213"/>
      <c r="C46" s="213"/>
      <c r="D46" s="213"/>
      <c r="E46" s="213"/>
      <c r="F46" s="213"/>
      <c r="G46" s="213"/>
    </row>
    <row r="47" spans="1:7">
      <c r="A47" s="214"/>
      <c r="B47" s="215"/>
      <c r="C47" s="215"/>
      <c r="D47" s="215"/>
      <c r="E47" s="215"/>
      <c r="F47" s="215"/>
      <c r="G47" s="216"/>
    </row>
    <row r="49" spans="3:3" customFormat="1"/>
    <row r="50" spans="3:3" customFormat="1"/>
    <row r="51" spans="3:3" customFormat="1">
      <c r="C51" t="s">
        <v>0</v>
      </c>
    </row>
    <row r="52" spans="3:3" customFormat="1"/>
    <row r="53" spans="3:3" customFormat="1"/>
    <row r="54" spans="3:3" customFormat="1"/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31:G31"/>
    <mergeCell ref="A32:A33"/>
    <mergeCell ref="B32:C32"/>
    <mergeCell ref="D32:D33"/>
    <mergeCell ref="E32:G32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321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1172100</v>
      </c>
      <c r="C4" s="279"/>
      <c r="D4" s="277"/>
      <c r="E4" s="28" t="s">
        <v>91</v>
      </c>
      <c r="F4" s="27">
        <v>15</v>
      </c>
      <c r="G4" s="26" t="s">
        <v>296</v>
      </c>
    </row>
    <row r="5" spans="1:8" ht="23.1" customHeight="1">
      <c r="A5" s="22" t="s">
        <v>28</v>
      </c>
      <c r="B5" s="280">
        <f>B6-B4</f>
        <v>1242500</v>
      </c>
      <c r="C5" s="281"/>
      <c r="D5" s="277"/>
      <c r="E5" s="28" t="s">
        <v>92</v>
      </c>
      <c r="F5" s="27">
        <v>15</v>
      </c>
      <c r="G5" s="26" t="s">
        <v>333</v>
      </c>
    </row>
    <row r="6" spans="1:8" ht="21.95" customHeight="1">
      <c r="A6" s="22" t="s">
        <v>26</v>
      </c>
      <c r="B6" s="282">
        <v>2414600</v>
      </c>
      <c r="C6" s="283"/>
      <c r="D6" s="277"/>
      <c r="E6" s="28" t="s">
        <v>93</v>
      </c>
      <c r="F6" s="27">
        <v>15</v>
      </c>
      <c r="G6" s="26" t="s">
        <v>334</v>
      </c>
    </row>
    <row r="7" spans="1:8" ht="20.25" customHeight="1">
      <c r="A7" s="25" t="s">
        <v>24</v>
      </c>
      <c r="B7" s="282">
        <f>'1115'!B7:C7+'1116'!B6:C6</f>
        <v>32834550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335</v>
      </c>
      <c r="C11" s="6">
        <v>8</v>
      </c>
      <c r="D11" s="223"/>
      <c r="E11" s="14"/>
      <c r="F11" s="6"/>
      <c r="G11" s="10"/>
    </row>
    <row r="12" spans="1:8" ht="18" customHeight="1">
      <c r="A12" s="271"/>
      <c r="B12" s="6" t="s">
        <v>336</v>
      </c>
      <c r="C12" s="6">
        <v>5</v>
      </c>
      <c r="D12" s="223"/>
      <c r="E12" s="14"/>
      <c r="F12" s="6"/>
      <c r="G12" s="10"/>
    </row>
    <row r="13" spans="1:8" ht="17.100000000000001" customHeight="1">
      <c r="A13" s="272"/>
      <c r="B13" s="11" t="s">
        <v>337</v>
      </c>
      <c r="C13" s="11">
        <v>4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>
        <v>0.54166666666666663</v>
      </c>
      <c r="C16" s="7" t="s">
        <v>328</v>
      </c>
      <c r="D16" s="6">
        <v>8</v>
      </c>
      <c r="E16" s="257"/>
      <c r="F16" s="258"/>
      <c r="G16" s="259"/>
    </row>
    <row r="17" spans="1:7">
      <c r="A17" s="238"/>
      <c r="B17" s="7">
        <v>0.52083333333333337</v>
      </c>
      <c r="C17" s="6" t="s">
        <v>330</v>
      </c>
      <c r="D17" s="6">
        <v>6</v>
      </c>
      <c r="E17" s="257"/>
      <c r="F17" s="258"/>
      <c r="G17" s="259"/>
    </row>
    <row r="18" spans="1:7">
      <c r="A18" s="238"/>
      <c r="B18" s="7">
        <v>0.58333333333333337</v>
      </c>
      <c r="C18" s="6" t="s">
        <v>329</v>
      </c>
      <c r="D18" s="6">
        <v>6</v>
      </c>
      <c r="E18" s="257"/>
      <c r="F18" s="258"/>
      <c r="G18" s="259"/>
    </row>
    <row r="19" spans="1:7">
      <c r="A19" s="239"/>
      <c r="B19" s="7">
        <v>0.60416666666666663</v>
      </c>
      <c r="C19" s="6" t="s">
        <v>331</v>
      </c>
      <c r="D19" s="6">
        <v>6</v>
      </c>
      <c r="E19" s="257"/>
      <c r="F19" s="258"/>
      <c r="G19" s="259"/>
    </row>
    <row r="20" spans="1:7">
      <c r="A20" s="237" t="s">
        <v>12</v>
      </c>
      <c r="B20" s="7">
        <v>0.3125</v>
      </c>
      <c r="C20" s="6" t="s">
        <v>332</v>
      </c>
      <c r="D20" s="6">
        <v>2</v>
      </c>
      <c r="E20" s="257"/>
      <c r="F20" s="258"/>
      <c r="G20" s="259"/>
    </row>
    <row r="21" spans="1:7">
      <c r="A21" s="238"/>
      <c r="B21" s="7"/>
      <c r="C21" s="6"/>
      <c r="D21" s="6"/>
      <c r="E21" s="257"/>
      <c r="F21" s="258"/>
      <c r="G21" s="259"/>
    </row>
    <row r="22" spans="1:7">
      <c r="A22" s="238"/>
      <c r="B22" s="7"/>
      <c r="C22" s="6"/>
      <c r="D22" s="6"/>
      <c r="E22" s="257"/>
      <c r="F22" s="258"/>
      <c r="G22" s="259"/>
    </row>
    <row r="23" spans="1:7">
      <c r="A23" s="238"/>
      <c r="B23" s="6"/>
      <c r="C23" s="6"/>
      <c r="D23" s="6"/>
      <c r="E23" s="257"/>
      <c r="F23" s="258"/>
      <c r="G23" s="259"/>
    </row>
    <row r="24" spans="1:7">
      <c r="A24" s="239"/>
      <c r="B24" s="6"/>
      <c r="C24" s="6"/>
      <c r="D24" s="6"/>
      <c r="E24" s="257"/>
      <c r="F24" s="258"/>
      <c r="G24" s="259"/>
    </row>
    <row r="25" spans="1:7">
      <c r="A25" s="236" t="s">
        <v>11</v>
      </c>
      <c r="B25" s="236"/>
      <c r="C25" s="236"/>
      <c r="D25" s="236"/>
      <c r="E25" s="236"/>
      <c r="F25" s="236"/>
      <c r="G25" s="236"/>
    </row>
    <row r="26" spans="1:7">
      <c r="A26" s="237" t="s">
        <v>5</v>
      </c>
      <c r="B26" s="240"/>
      <c r="C26" s="242"/>
      <c r="D26" s="237" t="s">
        <v>4</v>
      </c>
      <c r="E26" s="304" t="s">
        <v>322</v>
      </c>
      <c r="F26" s="305"/>
      <c r="G26" s="306"/>
    </row>
    <row r="27" spans="1:7">
      <c r="A27" s="238"/>
      <c r="B27" s="260"/>
      <c r="C27" s="261"/>
      <c r="D27" s="238"/>
      <c r="E27" s="307" t="s">
        <v>326</v>
      </c>
      <c r="F27" s="308"/>
      <c r="G27" s="309"/>
    </row>
    <row r="28" spans="1:7">
      <c r="A28" s="238"/>
      <c r="B28" s="260"/>
      <c r="C28" s="261"/>
      <c r="D28" s="238"/>
      <c r="E28" s="307" t="s">
        <v>323</v>
      </c>
      <c r="F28" s="308"/>
      <c r="G28" s="309"/>
    </row>
    <row r="29" spans="1:7">
      <c r="A29" s="238"/>
      <c r="B29" s="260"/>
      <c r="C29" s="261"/>
      <c r="D29" s="238"/>
      <c r="E29" s="87" t="s">
        <v>324</v>
      </c>
      <c r="F29" s="88"/>
      <c r="G29" s="89"/>
    </row>
    <row r="30" spans="1:7">
      <c r="A30" s="239"/>
      <c r="B30" s="263"/>
      <c r="C30" s="264"/>
      <c r="D30" s="239"/>
      <c r="E30" s="87" t="s">
        <v>325</v>
      </c>
      <c r="F30" s="88"/>
      <c r="G30" s="89"/>
    </row>
    <row r="31" spans="1:7">
      <c r="A31" s="236" t="s">
        <v>10</v>
      </c>
      <c r="B31" s="236"/>
      <c r="C31" s="236"/>
      <c r="D31" s="236"/>
      <c r="E31" s="236"/>
      <c r="F31" s="236"/>
      <c r="G31" s="236"/>
    </row>
    <row r="32" spans="1:7">
      <c r="A32" s="237" t="s">
        <v>5</v>
      </c>
      <c r="B32" s="240" t="s">
        <v>9</v>
      </c>
      <c r="C32" s="242"/>
      <c r="D32" s="237" t="s">
        <v>4</v>
      </c>
      <c r="E32" s="302"/>
      <c r="F32" s="255"/>
      <c r="G32" s="244"/>
    </row>
    <row r="33" spans="1:7">
      <c r="A33" s="239"/>
      <c r="B33" s="252" t="s">
        <v>9</v>
      </c>
      <c r="C33" s="254"/>
      <c r="D33" s="239"/>
      <c r="E33" s="40"/>
      <c r="F33" s="16"/>
      <c r="G33" s="41"/>
    </row>
    <row r="34" spans="1:7">
      <c r="A34" s="236" t="s">
        <v>8</v>
      </c>
      <c r="B34" s="236"/>
      <c r="C34" s="236"/>
      <c r="D34" s="236"/>
      <c r="E34" s="236"/>
      <c r="F34" s="236"/>
      <c r="G34" s="236"/>
    </row>
    <row r="35" spans="1:7">
      <c r="A35" s="237" t="s">
        <v>5</v>
      </c>
      <c r="B35" s="240" t="s">
        <v>310</v>
      </c>
      <c r="C35" s="241"/>
      <c r="D35" s="242"/>
      <c r="E35" s="237" t="s">
        <v>4</v>
      </c>
      <c r="F35" s="243"/>
      <c r="G35" s="244"/>
    </row>
    <row r="36" spans="1:7">
      <c r="A36" s="238"/>
      <c r="B36" s="249"/>
      <c r="C36" s="250"/>
      <c r="D36" s="251"/>
      <c r="E36" s="238"/>
      <c r="F36" s="245"/>
      <c r="G36" s="246"/>
    </row>
    <row r="37" spans="1:7">
      <c r="A37" s="238"/>
      <c r="B37" s="249"/>
      <c r="C37" s="250"/>
      <c r="D37" s="251"/>
      <c r="E37" s="238"/>
      <c r="F37" s="245"/>
      <c r="G37" s="246"/>
    </row>
    <row r="38" spans="1:7">
      <c r="A38" s="238"/>
      <c r="B38" s="249"/>
      <c r="C38" s="250"/>
      <c r="D38" s="251"/>
      <c r="E38" s="238"/>
      <c r="F38" s="245"/>
      <c r="G38" s="246"/>
    </row>
    <row r="39" spans="1:7">
      <c r="A39" s="238"/>
      <c r="B39" s="249"/>
      <c r="C39" s="250"/>
      <c r="D39" s="251"/>
      <c r="E39" s="238"/>
      <c r="F39" s="245"/>
      <c r="G39" s="246"/>
    </row>
    <row r="40" spans="1:7">
      <c r="A40" s="239"/>
      <c r="B40" s="252"/>
      <c r="C40" s="253"/>
      <c r="D40" s="254"/>
      <c r="E40" s="239"/>
      <c r="F40" s="247"/>
      <c r="G40" s="248"/>
    </row>
    <row r="41" spans="1:7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>
      <c r="A43" s="220"/>
      <c r="B43" s="227"/>
      <c r="C43" s="227"/>
      <c r="D43" s="223"/>
      <c r="E43" s="227"/>
      <c r="F43" s="230"/>
      <c r="G43" s="231"/>
    </row>
    <row r="44" spans="1:7">
      <c r="A44" s="220"/>
      <c r="B44" s="228"/>
      <c r="C44" s="228"/>
      <c r="D44" s="223"/>
      <c r="E44" s="228"/>
      <c r="F44" s="232"/>
      <c r="G44" s="233"/>
    </row>
    <row r="45" spans="1:7">
      <c r="A45" s="221"/>
      <c r="B45" s="229"/>
      <c r="C45" s="229"/>
      <c r="D45" s="224"/>
      <c r="E45" s="229"/>
      <c r="F45" s="234"/>
      <c r="G45" s="235"/>
    </row>
    <row r="46" spans="1:7">
      <c r="A46" s="213" t="s">
        <v>1</v>
      </c>
      <c r="B46" s="213"/>
      <c r="C46" s="213"/>
      <c r="D46" s="213"/>
      <c r="E46" s="213"/>
      <c r="F46" s="213"/>
      <c r="G46" s="213"/>
    </row>
    <row r="47" spans="1:7">
      <c r="A47" s="214"/>
      <c r="B47" s="215"/>
      <c r="C47" s="215"/>
      <c r="D47" s="215"/>
      <c r="E47" s="215"/>
      <c r="F47" s="215"/>
      <c r="G47" s="216"/>
    </row>
    <row r="49" spans="3:3" customFormat="1"/>
    <row r="50" spans="3:3" customFormat="1"/>
    <row r="51" spans="3:3" customFormat="1">
      <c r="C51" t="s">
        <v>0</v>
      </c>
    </row>
    <row r="52" spans="3:3" customFormat="1"/>
    <row r="53" spans="3:3" customFormat="1"/>
    <row r="54" spans="3:3" customFormat="1"/>
  </sheetData>
  <mergeCells count="6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B30:C30"/>
    <mergeCell ref="A31:G31"/>
    <mergeCell ref="A32:A33"/>
    <mergeCell ref="B32:C32"/>
    <mergeCell ref="D32:D33"/>
    <mergeCell ref="E32:G32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3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321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1002500</v>
      </c>
      <c r="C4" s="279"/>
      <c r="D4" s="277"/>
      <c r="E4" s="28" t="s">
        <v>91</v>
      </c>
      <c r="F4" s="27">
        <v>15</v>
      </c>
      <c r="G4" s="26" t="s">
        <v>342</v>
      </c>
    </row>
    <row r="5" spans="1:8" ht="23.1" customHeight="1">
      <c r="A5" s="22" t="s">
        <v>28</v>
      </c>
      <c r="B5" s="280">
        <f>B6-B4</f>
        <v>293100</v>
      </c>
      <c r="C5" s="281"/>
      <c r="D5" s="277"/>
      <c r="E5" s="28" t="s">
        <v>92</v>
      </c>
      <c r="F5" s="27">
        <v>15</v>
      </c>
      <c r="G5" s="26" t="s">
        <v>343</v>
      </c>
    </row>
    <row r="6" spans="1:8" ht="21.95" customHeight="1">
      <c r="A6" s="22" t="s">
        <v>26</v>
      </c>
      <c r="B6" s="282">
        <v>1295600</v>
      </c>
      <c r="C6" s="283"/>
      <c r="D6" s="277"/>
      <c r="E6" s="28" t="s">
        <v>93</v>
      </c>
      <c r="F6" s="27">
        <v>15</v>
      </c>
      <c r="G6" s="26" t="s">
        <v>344</v>
      </c>
    </row>
    <row r="7" spans="1:8" ht="20.25" customHeight="1">
      <c r="A7" s="25" t="s">
        <v>24</v>
      </c>
      <c r="B7" s="282">
        <f>'1116'!B7:C7+'1117'!B6:C6</f>
        <v>34130150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345</v>
      </c>
      <c r="C11" s="6">
        <v>12</v>
      </c>
      <c r="D11" s="223"/>
      <c r="E11" s="14"/>
      <c r="F11" s="6"/>
      <c r="G11" s="10"/>
    </row>
    <row r="12" spans="1:8" ht="18" customHeight="1">
      <c r="A12" s="271"/>
      <c r="B12" s="6" t="s">
        <v>346</v>
      </c>
      <c r="C12" s="6">
        <v>3</v>
      </c>
      <c r="D12" s="223"/>
      <c r="E12" s="14"/>
      <c r="F12" s="6"/>
      <c r="G12" s="10"/>
    </row>
    <row r="13" spans="1:8" ht="17.100000000000001" customHeight="1">
      <c r="A13" s="272"/>
      <c r="B13" s="11" t="s">
        <v>347</v>
      </c>
      <c r="C13" s="11">
        <v>2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>
        <v>0.52083333333333337</v>
      </c>
      <c r="C16" s="7" t="s">
        <v>348</v>
      </c>
      <c r="D16" s="6">
        <v>10</v>
      </c>
      <c r="E16" s="257"/>
      <c r="F16" s="258"/>
      <c r="G16" s="259"/>
    </row>
    <row r="17" spans="1:7">
      <c r="A17" s="238"/>
      <c r="B17" s="7"/>
      <c r="C17" s="6"/>
      <c r="D17" s="6"/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9"/>
      <c r="B19" s="7"/>
      <c r="C19" s="6"/>
      <c r="D19" s="6"/>
      <c r="E19" s="257"/>
      <c r="F19" s="258"/>
      <c r="G19" s="259"/>
    </row>
    <row r="20" spans="1:7">
      <c r="A20" s="237" t="s">
        <v>12</v>
      </c>
      <c r="B20" s="7">
        <v>0.27083333333333331</v>
      </c>
      <c r="C20" s="6" t="s">
        <v>349</v>
      </c>
      <c r="D20" s="6">
        <v>2</v>
      </c>
      <c r="E20" s="257"/>
      <c r="F20" s="258"/>
      <c r="G20" s="259"/>
    </row>
    <row r="21" spans="1:7">
      <c r="A21" s="238"/>
      <c r="B21" s="7">
        <v>0.3125</v>
      </c>
      <c r="C21" s="6" t="s">
        <v>350</v>
      </c>
      <c r="D21" s="6">
        <v>2</v>
      </c>
      <c r="E21" s="257"/>
      <c r="F21" s="258"/>
      <c r="G21" s="259"/>
    </row>
    <row r="22" spans="1:7">
      <c r="A22" s="238"/>
      <c r="B22" s="7"/>
      <c r="C22" s="6"/>
      <c r="D22" s="6"/>
      <c r="E22" s="257"/>
      <c r="F22" s="258"/>
      <c r="G22" s="259"/>
    </row>
    <row r="23" spans="1:7">
      <c r="A23" s="238"/>
      <c r="B23" s="6"/>
      <c r="C23" s="6"/>
      <c r="D23" s="6"/>
      <c r="E23" s="257"/>
      <c r="F23" s="258"/>
      <c r="G23" s="259"/>
    </row>
    <row r="24" spans="1:7">
      <c r="A24" s="239"/>
      <c r="B24" s="6"/>
      <c r="C24" s="6"/>
      <c r="D24" s="6"/>
      <c r="E24" s="257"/>
      <c r="F24" s="258"/>
      <c r="G24" s="259"/>
    </row>
    <row r="25" spans="1:7">
      <c r="A25" s="236" t="s">
        <v>11</v>
      </c>
      <c r="B25" s="236"/>
      <c r="C25" s="236"/>
      <c r="D25" s="236"/>
      <c r="E25" s="236"/>
      <c r="F25" s="236"/>
      <c r="G25" s="236"/>
    </row>
    <row r="26" spans="1:7">
      <c r="A26" s="237" t="s">
        <v>5</v>
      </c>
      <c r="B26" s="240" t="s">
        <v>338</v>
      </c>
      <c r="C26" s="242"/>
      <c r="D26" s="237" t="s">
        <v>4</v>
      </c>
      <c r="E26" s="304" t="s">
        <v>351</v>
      </c>
      <c r="F26" s="305"/>
      <c r="G26" s="306"/>
    </row>
    <row r="27" spans="1:7">
      <c r="A27" s="238"/>
      <c r="B27" s="260" t="s">
        <v>339</v>
      </c>
      <c r="C27" s="261"/>
      <c r="D27" s="238"/>
      <c r="E27" s="307"/>
      <c r="F27" s="308"/>
      <c r="G27" s="309"/>
    </row>
    <row r="28" spans="1:7">
      <c r="A28" s="238"/>
      <c r="B28" s="260" t="s">
        <v>340</v>
      </c>
      <c r="C28" s="261"/>
      <c r="D28" s="238"/>
      <c r="E28" s="314" t="s">
        <v>353</v>
      </c>
      <c r="F28" s="308"/>
      <c r="G28" s="309"/>
    </row>
    <row r="29" spans="1:7">
      <c r="A29" s="238"/>
      <c r="B29" s="260"/>
      <c r="C29" s="261"/>
      <c r="D29" s="238"/>
      <c r="E29" s="91"/>
      <c r="F29" s="92"/>
      <c r="G29" s="93"/>
    </row>
    <row r="30" spans="1:7">
      <c r="A30" s="239"/>
      <c r="B30" s="263"/>
      <c r="C30" s="264"/>
      <c r="D30" s="239"/>
      <c r="E30" s="91"/>
      <c r="F30" s="92"/>
      <c r="G30" s="93"/>
    </row>
    <row r="31" spans="1:7">
      <c r="A31" s="236" t="s">
        <v>10</v>
      </c>
      <c r="B31" s="236"/>
      <c r="C31" s="236"/>
      <c r="D31" s="236"/>
      <c r="E31" s="236"/>
      <c r="F31" s="236"/>
      <c r="G31" s="236"/>
    </row>
    <row r="32" spans="1:7">
      <c r="A32" s="237" t="s">
        <v>5</v>
      </c>
      <c r="B32" s="240" t="s">
        <v>9</v>
      </c>
      <c r="C32" s="242"/>
      <c r="D32" s="237" t="s">
        <v>4</v>
      </c>
      <c r="E32" s="302"/>
      <c r="F32" s="255"/>
      <c r="G32" s="244"/>
    </row>
    <row r="33" spans="1:7">
      <c r="A33" s="239"/>
      <c r="B33" s="252" t="s">
        <v>9</v>
      </c>
      <c r="C33" s="254"/>
      <c r="D33" s="239"/>
      <c r="E33" s="40"/>
      <c r="F33" s="16"/>
      <c r="G33" s="41"/>
    </row>
    <row r="34" spans="1:7">
      <c r="A34" s="236" t="s">
        <v>8</v>
      </c>
      <c r="B34" s="236"/>
      <c r="C34" s="236"/>
      <c r="D34" s="236"/>
      <c r="E34" s="236"/>
      <c r="F34" s="236"/>
      <c r="G34" s="236"/>
    </row>
    <row r="35" spans="1:7">
      <c r="A35" s="237" t="s">
        <v>5</v>
      </c>
      <c r="B35" s="240" t="s">
        <v>341</v>
      </c>
      <c r="C35" s="241"/>
      <c r="D35" s="242"/>
      <c r="E35" s="237" t="s">
        <v>4</v>
      </c>
      <c r="F35" s="310" t="s">
        <v>352</v>
      </c>
      <c r="G35" s="311"/>
    </row>
    <row r="36" spans="1:7">
      <c r="A36" s="238"/>
      <c r="B36" s="249"/>
      <c r="C36" s="250"/>
      <c r="D36" s="251"/>
      <c r="E36" s="238"/>
      <c r="F36" s="312"/>
      <c r="G36" s="313"/>
    </row>
    <row r="37" spans="1:7">
      <c r="A37" s="238"/>
      <c r="B37" s="249"/>
      <c r="C37" s="250"/>
      <c r="D37" s="251"/>
      <c r="E37" s="238"/>
      <c r="F37" s="38"/>
      <c r="G37" s="94"/>
    </row>
    <row r="38" spans="1:7">
      <c r="A38" s="238"/>
      <c r="B38" s="249"/>
      <c r="C38" s="250"/>
      <c r="D38" s="251"/>
      <c r="E38" s="238"/>
      <c r="F38" s="38"/>
      <c r="G38" s="94"/>
    </row>
    <row r="39" spans="1:7">
      <c r="A39" s="238"/>
      <c r="B39" s="249"/>
      <c r="C39" s="250"/>
      <c r="D39" s="251"/>
      <c r="E39" s="238"/>
      <c r="F39" s="38"/>
      <c r="G39" s="94"/>
    </row>
    <row r="40" spans="1:7">
      <c r="A40" s="239"/>
      <c r="B40" s="252"/>
      <c r="C40" s="253"/>
      <c r="D40" s="254"/>
      <c r="E40" s="239"/>
      <c r="F40" s="40"/>
      <c r="G40" s="41"/>
    </row>
    <row r="41" spans="1:7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>
      <c r="A43" s="220"/>
      <c r="B43" s="227"/>
      <c r="C43" s="227"/>
      <c r="D43" s="223"/>
      <c r="E43" s="227"/>
      <c r="F43" s="230"/>
      <c r="G43" s="231"/>
    </row>
    <row r="44" spans="1:7">
      <c r="A44" s="220"/>
      <c r="B44" s="228"/>
      <c r="C44" s="228"/>
      <c r="D44" s="223"/>
      <c r="E44" s="228"/>
      <c r="F44" s="232"/>
      <c r="G44" s="233"/>
    </row>
    <row r="45" spans="1:7">
      <c r="A45" s="221"/>
      <c r="B45" s="229"/>
      <c r="C45" s="229"/>
      <c r="D45" s="224"/>
      <c r="E45" s="229"/>
      <c r="F45" s="234"/>
      <c r="G45" s="235"/>
    </row>
    <row r="46" spans="1:7">
      <c r="A46" s="213" t="s">
        <v>1</v>
      </c>
      <c r="B46" s="213"/>
      <c r="C46" s="213"/>
      <c r="D46" s="213"/>
      <c r="E46" s="213"/>
      <c r="F46" s="213"/>
      <c r="G46" s="213"/>
    </row>
    <row r="47" spans="1:7">
      <c r="A47" s="214"/>
      <c r="B47" s="215"/>
      <c r="C47" s="215"/>
      <c r="D47" s="215"/>
      <c r="E47" s="215"/>
      <c r="F47" s="215"/>
      <c r="G47" s="216"/>
    </row>
    <row r="49" spans="3:3" customFormat="1"/>
    <row r="50" spans="3:3" customFormat="1"/>
    <row r="51" spans="3:3" customFormat="1">
      <c r="C51" t="s">
        <v>0</v>
      </c>
    </row>
    <row r="52" spans="3:3" customFormat="1"/>
    <row r="53" spans="3:3" customFormat="1"/>
    <row r="54" spans="3:3" customFormat="1"/>
  </sheetData>
  <mergeCells count="6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B30:C30"/>
    <mergeCell ref="A31:G31"/>
    <mergeCell ref="A32:A33"/>
    <mergeCell ref="B32:C32"/>
    <mergeCell ref="D32:D33"/>
    <mergeCell ref="E32:G32"/>
    <mergeCell ref="B33:C33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F35:G36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9"/>
  <sheetViews>
    <sheetView topLeftCell="A7" workbookViewId="0">
      <selection activeCell="B6" sqref="B6:C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354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580000</v>
      </c>
      <c r="C4" s="279"/>
      <c r="D4" s="277"/>
      <c r="E4" s="28" t="s">
        <v>91</v>
      </c>
      <c r="F4" s="27">
        <v>15</v>
      </c>
      <c r="G4" s="26" t="s">
        <v>376</v>
      </c>
    </row>
    <row r="5" spans="1:8" ht="23.1" customHeight="1">
      <c r="A5" s="22" t="s">
        <v>28</v>
      </c>
      <c r="B5" s="280">
        <f>B6-B4</f>
        <v>2708200</v>
      </c>
      <c r="C5" s="281"/>
      <c r="D5" s="277"/>
      <c r="E5" s="28" t="s">
        <v>92</v>
      </c>
      <c r="F5" s="27">
        <v>15</v>
      </c>
      <c r="G5" s="26" t="s">
        <v>377</v>
      </c>
    </row>
    <row r="6" spans="1:8" ht="21.95" customHeight="1">
      <c r="A6" s="22" t="s">
        <v>26</v>
      </c>
      <c r="B6" s="282">
        <v>3288200</v>
      </c>
      <c r="C6" s="283"/>
      <c r="D6" s="277"/>
      <c r="E6" s="28" t="s">
        <v>93</v>
      </c>
      <c r="F6" s="27">
        <v>15</v>
      </c>
      <c r="G6" s="26" t="s">
        <v>344</v>
      </c>
    </row>
    <row r="7" spans="1:8" ht="20.25" customHeight="1">
      <c r="A7" s="25" t="s">
        <v>24</v>
      </c>
      <c r="B7" s="282">
        <f>'1117'!B7:C7+'1118'!B6:C6</f>
        <v>37418350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373</v>
      </c>
      <c r="C11" s="6">
        <v>8</v>
      </c>
      <c r="D11" s="223"/>
      <c r="E11" s="14"/>
      <c r="F11" s="6"/>
      <c r="G11" s="10"/>
    </row>
    <row r="12" spans="1:8" ht="18" customHeight="1">
      <c r="A12" s="271"/>
      <c r="B12" s="6" t="s">
        <v>374</v>
      </c>
      <c r="C12" s="6">
        <v>7</v>
      </c>
      <c r="D12" s="223"/>
      <c r="E12" s="14"/>
      <c r="F12" s="6"/>
      <c r="G12" s="10"/>
    </row>
    <row r="13" spans="1:8" ht="17.100000000000001" customHeight="1">
      <c r="A13" s="272"/>
      <c r="B13" s="11" t="s">
        <v>375</v>
      </c>
      <c r="C13" s="11">
        <v>3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101</v>
      </c>
      <c r="C16" s="7" t="s">
        <v>356</v>
      </c>
      <c r="D16" s="6"/>
      <c r="E16" s="257"/>
      <c r="F16" s="258"/>
      <c r="G16" s="259"/>
    </row>
    <row r="17" spans="1:7">
      <c r="A17" s="238"/>
      <c r="B17" s="7" t="s">
        <v>101</v>
      </c>
      <c r="C17" s="6" t="s">
        <v>357</v>
      </c>
      <c r="D17" s="6"/>
      <c r="E17" s="257"/>
      <c r="F17" s="258"/>
      <c r="G17" s="259"/>
    </row>
    <row r="18" spans="1:7">
      <c r="A18" s="238"/>
      <c r="B18" s="7" t="s">
        <v>101</v>
      </c>
      <c r="C18" s="6" t="s">
        <v>358</v>
      </c>
      <c r="D18" s="6"/>
      <c r="E18" s="257"/>
      <c r="F18" s="258"/>
      <c r="G18" s="259"/>
    </row>
    <row r="19" spans="1:7">
      <c r="A19" s="238"/>
      <c r="B19" s="7" t="s">
        <v>355</v>
      </c>
      <c r="C19" s="6" t="s">
        <v>359</v>
      </c>
      <c r="D19" s="6"/>
      <c r="E19" s="98"/>
      <c r="F19" s="99"/>
      <c r="G19" s="100"/>
    </row>
    <row r="20" spans="1:7">
      <c r="A20" s="238"/>
      <c r="B20" s="7"/>
      <c r="C20" s="6"/>
      <c r="D20" s="6"/>
      <c r="E20" s="98"/>
      <c r="F20" s="99"/>
      <c r="G20" s="100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187</v>
      </c>
      <c r="C22" s="6" t="s">
        <v>360</v>
      </c>
      <c r="D22" s="6">
        <v>24</v>
      </c>
      <c r="E22" s="257"/>
      <c r="F22" s="258"/>
      <c r="G22" s="259"/>
    </row>
    <row r="23" spans="1:7">
      <c r="A23" s="238"/>
      <c r="B23" s="7" t="s">
        <v>187</v>
      </c>
      <c r="C23" s="6" t="s">
        <v>361</v>
      </c>
      <c r="D23" s="6">
        <v>5</v>
      </c>
      <c r="E23" s="257" t="s">
        <v>364</v>
      </c>
      <c r="F23" s="258"/>
      <c r="G23" s="259"/>
    </row>
    <row r="24" spans="1:7">
      <c r="A24" s="238"/>
      <c r="B24" s="7" t="s">
        <v>41</v>
      </c>
      <c r="C24" s="6" t="s">
        <v>362</v>
      </c>
      <c r="D24" s="6">
        <v>4</v>
      </c>
      <c r="E24" s="257"/>
      <c r="F24" s="258"/>
      <c r="G24" s="259"/>
    </row>
    <row r="25" spans="1:7">
      <c r="A25" s="238"/>
      <c r="B25" s="6" t="s">
        <v>41</v>
      </c>
      <c r="C25" s="6" t="s">
        <v>363</v>
      </c>
      <c r="D25" s="6">
        <v>2</v>
      </c>
      <c r="E25" s="257"/>
      <c r="F25" s="258"/>
      <c r="G25" s="259"/>
    </row>
    <row r="26" spans="1:7">
      <c r="A26" s="239"/>
      <c r="B26" s="6"/>
      <c r="C26" s="6"/>
      <c r="D26" s="6"/>
      <c r="E26" s="257"/>
      <c r="F26" s="258"/>
      <c r="G26" s="259"/>
    </row>
    <row r="27" spans="1:7">
      <c r="A27" s="236" t="s">
        <v>11</v>
      </c>
      <c r="B27" s="236"/>
      <c r="C27" s="236"/>
      <c r="D27" s="236"/>
      <c r="E27" s="236"/>
      <c r="F27" s="236"/>
      <c r="G27" s="236"/>
    </row>
    <row r="28" spans="1:7">
      <c r="A28" s="237" t="s">
        <v>5</v>
      </c>
      <c r="B28" s="240" t="s">
        <v>365</v>
      </c>
      <c r="C28" s="242"/>
      <c r="D28" s="237" t="s">
        <v>4</v>
      </c>
      <c r="E28" s="304" t="s">
        <v>378</v>
      </c>
      <c r="F28" s="305"/>
      <c r="G28" s="306"/>
    </row>
    <row r="29" spans="1:7">
      <c r="A29" s="238"/>
      <c r="B29" s="260" t="s">
        <v>366</v>
      </c>
      <c r="C29" s="261"/>
      <c r="D29" s="238"/>
      <c r="E29" s="307" t="s">
        <v>379</v>
      </c>
      <c r="F29" s="308"/>
      <c r="G29" s="309"/>
    </row>
    <row r="30" spans="1:7">
      <c r="A30" s="238"/>
      <c r="B30" s="260" t="s">
        <v>367</v>
      </c>
      <c r="C30" s="261"/>
      <c r="D30" s="238"/>
      <c r="E30" s="314" t="s">
        <v>9</v>
      </c>
      <c r="F30" s="308"/>
      <c r="G30" s="309"/>
    </row>
    <row r="31" spans="1:7">
      <c r="A31" s="238"/>
      <c r="B31" s="260" t="s">
        <v>368</v>
      </c>
      <c r="C31" s="261"/>
      <c r="D31" s="238"/>
      <c r="E31" s="103"/>
      <c r="F31" s="101"/>
      <c r="G31" s="102"/>
    </row>
    <row r="32" spans="1:7">
      <c r="A32" s="238"/>
      <c r="B32" s="260" t="s">
        <v>369</v>
      </c>
      <c r="C32" s="261"/>
      <c r="D32" s="238"/>
      <c r="E32" s="103"/>
      <c r="F32" s="101"/>
      <c r="G32" s="102"/>
    </row>
    <row r="33" spans="1:7">
      <c r="A33" s="238"/>
      <c r="B33" s="260" t="s">
        <v>370</v>
      </c>
      <c r="C33" s="261"/>
      <c r="D33" s="238"/>
      <c r="E33" s="103"/>
      <c r="F33" s="101"/>
      <c r="G33" s="102"/>
    </row>
    <row r="34" spans="1:7">
      <c r="A34" s="238"/>
      <c r="B34" s="260" t="s">
        <v>371</v>
      </c>
      <c r="C34" s="261"/>
      <c r="D34" s="238"/>
      <c r="E34" s="95"/>
      <c r="F34" s="96"/>
      <c r="G34" s="97"/>
    </row>
    <row r="35" spans="1:7">
      <c r="A35" s="239"/>
      <c r="B35" s="263" t="s">
        <v>372</v>
      </c>
      <c r="C35" s="264"/>
      <c r="D35" s="239"/>
      <c r="E35" s="95"/>
      <c r="F35" s="96"/>
      <c r="G35" s="97"/>
    </row>
    <row r="36" spans="1:7">
      <c r="A36" s="236" t="s">
        <v>10</v>
      </c>
      <c r="B36" s="236"/>
      <c r="C36" s="236"/>
      <c r="D36" s="236"/>
      <c r="E36" s="236"/>
      <c r="F36" s="236"/>
      <c r="G36" s="236"/>
    </row>
    <row r="37" spans="1:7">
      <c r="A37" s="237" t="s">
        <v>5</v>
      </c>
      <c r="B37" s="240" t="s">
        <v>9</v>
      </c>
      <c r="C37" s="242"/>
      <c r="D37" s="237" t="s">
        <v>4</v>
      </c>
      <c r="E37" s="302"/>
      <c r="F37" s="255"/>
      <c r="G37" s="244"/>
    </row>
    <row r="38" spans="1:7">
      <c r="A38" s="239"/>
      <c r="B38" s="252" t="s">
        <v>9</v>
      </c>
      <c r="C38" s="254"/>
      <c r="D38" s="239"/>
      <c r="E38" s="40"/>
      <c r="F38" s="16"/>
      <c r="G38" s="41"/>
    </row>
    <row r="39" spans="1:7">
      <c r="A39" s="236" t="s">
        <v>8</v>
      </c>
      <c r="B39" s="236"/>
      <c r="C39" s="236"/>
      <c r="D39" s="236"/>
      <c r="E39" s="236"/>
      <c r="F39" s="236"/>
      <c r="G39" s="236"/>
    </row>
    <row r="40" spans="1:7">
      <c r="A40" s="237" t="s">
        <v>5</v>
      </c>
      <c r="B40" s="240"/>
      <c r="C40" s="241"/>
      <c r="D40" s="242"/>
      <c r="E40" s="237" t="s">
        <v>4</v>
      </c>
      <c r="F40" s="310"/>
      <c r="G40" s="311"/>
    </row>
    <row r="41" spans="1:7">
      <c r="A41" s="238"/>
      <c r="B41" s="249"/>
      <c r="C41" s="250"/>
      <c r="D41" s="251"/>
      <c r="E41" s="238"/>
      <c r="F41" s="312"/>
      <c r="G41" s="313"/>
    </row>
    <row r="42" spans="1:7">
      <c r="A42" s="238"/>
      <c r="B42" s="249"/>
      <c r="C42" s="250"/>
      <c r="D42" s="251"/>
      <c r="E42" s="238"/>
      <c r="F42" s="103"/>
      <c r="G42" s="102"/>
    </row>
    <row r="43" spans="1:7">
      <c r="A43" s="238"/>
      <c r="B43" s="249"/>
      <c r="C43" s="250"/>
      <c r="D43" s="251"/>
      <c r="E43" s="238"/>
      <c r="F43" s="103"/>
      <c r="G43" s="102"/>
    </row>
    <row r="44" spans="1:7">
      <c r="A44" s="238"/>
      <c r="B44" s="249"/>
      <c r="C44" s="250"/>
      <c r="D44" s="251"/>
      <c r="E44" s="238"/>
      <c r="F44" s="103"/>
      <c r="G44" s="102"/>
    </row>
    <row r="45" spans="1:7">
      <c r="A45" s="239"/>
      <c r="B45" s="252"/>
      <c r="C45" s="253"/>
      <c r="D45" s="254"/>
      <c r="E45" s="239"/>
      <c r="F45" s="40"/>
      <c r="G45" s="41"/>
    </row>
    <row r="46" spans="1:7">
      <c r="A46" s="217" t="s">
        <v>7</v>
      </c>
      <c r="B46" s="218"/>
      <c r="C46" s="5" t="s">
        <v>6</v>
      </c>
      <c r="D46" s="4">
        <f>B48+E48</f>
        <v>0</v>
      </c>
      <c r="E46" s="3"/>
      <c r="F46" s="3"/>
      <c r="G46" s="3"/>
    </row>
    <row r="47" spans="1:7">
      <c r="A47" s="219" t="s">
        <v>5</v>
      </c>
      <c r="B47" s="2" t="s">
        <v>3</v>
      </c>
      <c r="C47" s="2" t="s">
        <v>2</v>
      </c>
      <c r="D47" s="222" t="s">
        <v>4</v>
      </c>
      <c r="E47" s="2" t="s">
        <v>3</v>
      </c>
      <c r="F47" s="225" t="s">
        <v>2</v>
      </c>
      <c r="G47" s="226"/>
    </row>
    <row r="48" spans="1:7">
      <c r="A48" s="220"/>
      <c r="B48" s="227"/>
      <c r="C48" s="227"/>
      <c r="D48" s="223"/>
      <c r="E48" s="227"/>
      <c r="F48" s="230"/>
      <c r="G48" s="231"/>
    </row>
    <row r="49" spans="1:7">
      <c r="A49" s="220"/>
      <c r="B49" s="228"/>
      <c r="C49" s="228"/>
      <c r="D49" s="223"/>
      <c r="E49" s="228"/>
      <c r="F49" s="232"/>
      <c r="G49" s="233"/>
    </row>
    <row r="50" spans="1:7">
      <c r="A50" s="221"/>
      <c r="B50" s="229"/>
      <c r="C50" s="229"/>
      <c r="D50" s="224"/>
      <c r="E50" s="229"/>
      <c r="F50" s="234"/>
      <c r="G50" s="235"/>
    </row>
    <row r="51" spans="1:7">
      <c r="A51" s="213" t="s">
        <v>1</v>
      </c>
      <c r="B51" s="213"/>
      <c r="C51" s="213"/>
      <c r="D51" s="213"/>
      <c r="E51" s="213"/>
      <c r="F51" s="213"/>
      <c r="G51" s="213"/>
    </row>
    <row r="52" spans="1:7">
      <c r="A52" s="214"/>
      <c r="B52" s="215"/>
      <c r="C52" s="215"/>
      <c r="D52" s="215"/>
      <c r="E52" s="215"/>
      <c r="F52" s="215"/>
      <c r="G52" s="216"/>
    </row>
    <row r="54" spans="1:7">
      <c r="G54"/>
    </row>
    <row r="55" spans="1:7">
      <c r="G55"/>
    </row>
    <row r="56" spans="1:7">
      <c r="C56" t="s">
        <v>0</v>
      </c>
      <c r="G56"/>
    </row>
    <row r="57" spans="1:7">
      <c r="G57"/>
    </row>
    <row r="58" spans="1:7">
      <c r="G58"/>
    </row>
    <row r="59" spans="1:7">
      <c r="G59"/>
    </row>
  </sheetData>
  <mergeCells count="6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26"/>
    <mergeCell ref="E22:G22"/>
    <mergeCell ref="E23:G23"/>
    <mergeCell ref="E24:G24"/>
    <mergeCell ref="E25:G25"/>
    <mergeCell ref="E26:G26"/>
    <mergeCell ref="A27:G27"/>
    <mergeCell ref="A28:A35"/>
    <mergeCell ref="B28:C28"/>
    <mergeCell ref="D28:D35"/>
    <mergeCell ref="E28:G28"/>
    <mergeCell ref="B29:C29"/>
    <mergeCell ref="E29:G29"/>
    <mergeCell ref="B30:C30"/>
    <mergeCell ref="E30:G30"/>
    <mergeCell ref="B34:C34"/>
    <mergeCell ref="B35:C35"/>
    <mergeCell ref="A36:G36"/>
    <mergeCell ref="A37:A38"/>
    <mergeCell ref="B37:C37"/>
    <mergeCell ref="D37:D38"/>
    <mergeCell ref="E37:G37"/>
    <mergeCell ref="B38:C38"/>
    <mergeCell ref="E40:E45"/>
    <mergeCell ref="F40:G41"/>
    <mergeCell ref="B41:D41"/>
    <mergeCell ref="B42:D42"/>
    <mergeCell ref="B43:D43"/>
    <mergeCell ref="B44:D44"/>
    <mergeCell ref="B45:D45"/>
    <mergeCell ref="A51:G51"/>
    <mergeCell ref="A52:G52"/>
    <mergeCell ref="B31:C31"/>
    <mergeCell ref="B32:C32"/>
    <mergeCell ref="B33:C33"/>
    <mergeCell ref="A46:B46"/>
    <mergeCell ref="A47:A50"/>
    <mergeCell ref="D47:D50"/>
    <mergeCell ref="F47:G47"/>
    <mergeCell ref="B48:B50"/>
    <mergeCell ref="C48:C50"/>
    <mergeCell ref="E48:E50"/>
    <mergeCell ref="F48:G50"/>
    <mergeCell ref="A39:G39"/>
    <mergeCell ref="A40:A45"/>
    <mergeCell ref="B40:D40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58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1075500</v>
      </c>
      <c r="C4" s="279"/>
      <c r="D4" s="277"/>
      <c r="E4" s="28" t="s">
        <v>29</v>
      </c>
      <c r="F4" s="27">
        <v>15</v>
      </c>
      <c r="G4" s="26" t="s">
        <v>54</v>
      </c>
    </row>
    <row r="5" spans="1:8" ht="23.1" customHeight="1">
      <c r="A5" s="22" t="s">
        <v>28</v>
      </c>
      <c r="B5" s="280">
        <f>B6-B4</f>
        <v>1540800</v>
      </c>
      <c r="C5" s="281"/>
      <c r="D5" s="277"/>
      <c r="E5" s="28" t="s">
        <v>27</v>
      </c>
      <c r="F5" s="27">
        <v>15</v>
      </c>
      <c r="G5" s="26" t="s">
        <v>55</v>
      </c>
    </row>
    <row r="6" spans="1:8" ht="21.95" customHeight="1">
      <c r="A6" s="22" t="s">
        <v>26</v>
      </c>
      <c r="B6" s="282">
        <v>2616300</v>
      </c>
      <c r="C6" s="283"/>
      <c r="D6" s="277"/>
      <c r="E6" s="28" t="s">
        <v>25</v>
      </c>
      <c r="F6" s="27">
        <v>15</v>
      </c>
      <c r="G6" s="26" t="s">
        <v>55</v>
      </c>
    </row>
    <row r="7" spans="1:8" ht="20.25" customHeight="1">
      <c r="A7" s="25" t="s">
        <v>24</v>
      </c>
      <c r="B7" s="282">
        <f>B6</f>
        <v>2616300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9" t="s">
        <v>51</v>
      </c>
      <c r="C11" s="9">
        <v>4</v>
      </c>
      <c r="D11" s="223"/>
      <c r="E11" s="14"/>
      <c r="F11" s="6"/>
      <c r="G11" s="10"/>
    </row>
    <row r="12" spans="1:8" ht="18" customHeight="1">
      <c r="A12" s="271"/>
      <c r="B12" s="9" t="s">
        <v>52</v>
      </c>
      <c r="C12" s="9">
        <v>8</v>
      </c>
      <c r="D12" s="223"/>
      <c r="E12" s="14"/>
      <c r="F12" s="6"/>
      <c r="G12" s="10"/>
    </row>
    <row r="13" spans="1:8" ht="17.100000000000001" customHeight="1">
      <c r="A13" s="272"/>
      <c r="B13" s="13" t="s">
        <v>53</v>
      </c>
      <c r="C13" s="13">
        <v>6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/>
      <c r="C16" s="6"/>
      <c r="D16" s="6"/>
      <c r="E16" s="257"/>
      <c r="F16" s="258"/>
      <c r="G16" s="259"/>
    </row>
    <row r="17" spans="1:7" ht="18.95" customHeight="1">
      <c r="A17" s="238"/>
      <c r="B17" s="7"/>
      <c r="C17" s="6"/>
      <c r="D17" s="6"/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12</v>
      </c>
      <c r="B20" s="7" t="s">
        <v>40</v>
      </c>
      <c r="C20" s="6" t="s">
        <v>43</v>
      </c>
      <c r="D20" s="6">
        <v>3</v>
      </c>
      <c r="E20" s="257"/>
      <c r="F20" s="258"/>
      <c r="G20" s="259"/>
    </row>
    <row r="21" spans="1:7" ht="21" customHeight="1">
      <c r="A21" s="238"/>
      <c r="B21" s="7" t="s">
        <v>41</v>
      </c>
      <c r="C21" s="6" t="s">
        <v>44</v>
      </c>
      <c r="D21" s="6">
        <v>2</v>
      </c>
      <c r="E21" s="257"/>
      <c r="F21" s="258"/>
      <c r="G21" s="259"/>
    </row>
    <row r="22" spans="1:7" ht="18.95" customHeight="1">
      <c r="A22" s="238"/>
      <c r="B22" s="7" t="s">
        <v>41</v>
      </c>
      <c r="C22" s="6" t="s">
        <v>45</v>
      </c>
      <c r="D22" s="6">
        <v>5</v>
      </c>
      <c r="E22" s="257"/>
      <c r="F22" s="258"/>
      <c r="G22" s="259"/>
    </row>
    <row r="23" spans="1:7" ht="18.95" customHeight="1">
      <c r="A23" s="238"/>
      <c r="B23" s="6" t="s">
        <v>42</v>
      </c>
      <c r="C23" s="6" t="s">
        <v>46</v>
      </c>
      <c r="D23" s="6">
        <v>9</v>
      </c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47</v>
      </c>
      <c r="C26" s="242"/>
      <c r="D26" s="237" t="s">
        <v>4</v>
      </c>
      <c r="E26" s="286" t="s">
        <v>56</v>
      </c>
      <c r="F26" s="287"/>
      <c r="G26" s="288"/>
    </row>
    <row r="27" spans="1:7" ht="18" customHeight="1">
      <c r="A27" s="238"/>
      <c r="B27" s="260"/>
      <c r="C27" s="261"/>
      <c r="D27" s="238"/>
      <c r="E27" s="289" t="s">
        <v>57</v>
      </c>
      <c r="F27" s="290"/>
      <c r="G27" s="291"/>
    </row>
    <row r="28" spans="1:7" ht="18" customHeight="1">
      <c r="A28" s="238"/>
      <c r="B28" s="260"/>
      <c r="C28" s="261"/>
      <c r="D28" s="238"/>
      <c r="E28" s="245"/>
      <c r="F28" s="262"/>
      <c r="G28" s="246"/>
    </row>
    <row r="29" spans="1:7" ht="18" customHeight="1">
      <c r="A29" s="238"/>
      <c r="B29" s="260"/>
      <c r="C29" s="261"/>
      <c r="D29" s="238"/>
      <c r="E29" s="245"/>
      <c r="F29" s="262"/>
      <c r="G29" s="246"/>
    </row>
    <row r="30" spans="1:7" ht="18.95" customHeight="1">
      <c r="A30" s="239"/>
      <c r="B30" s="263"/>
      <c r="C30" s="264"/>
      <c r="D30" s="239"/>
      <c r="E30" s="247"/>
      <c r="F30" s="256"/>
      <c r="G30" s="248"/>
    </row>
    <row r="31" spans="1:7" ht="24" customHeight="1">
      <c r="A31" s="236" t="s">
        <v>10</v>
      </c>
      <c r="B31" s="236"/>
      <c r="C31" s="236"/>
      <c r="D31" s="236"/>
      <c r="E31" s="236"/>
      <c r="F31" s="236"/>
      <c r="G31" s="236"/>
    </row>
    <row r="32" spans="1:7" ht="20.100000000000001" customHeight="1">
      <c r="A32" s="237" t="s">
        <v>5</v>
      </c>
      <c r="B32" s="240" t="s">
        <v>9</v>
      </c>
      <c r="C32" s="242"/>
      <c r="D32" s="237" t="s">
        <v>4</v>
      </c>
      <c r="E32" s="243"/>
      <c r="F32" s="255"/>
      <c r="G32" s="244"/>
    </row>
    <row r="33" spans="1:7" ht="20.100000000000001" customHeight="1">
      <c r="A33" s="239"/>
      <c r="B33" s="252" t="s">
        <v>9</v>
      </c>
      <c r="C33" s="254"/>
      <c r="D33" s="239"/>
      <c r="E33" s="247"/>
      <c r="F33" s="256"/>
      <c r="G33" s="248"/>
    </row>
    <row r="34" spans="1:7" ht="27" customHeight="1">
      <c r="A34" s="236" t="s">
        <v>8</v>
      </c>
      <c r="B34" s="236"/>
      <c r="C34" s="236"/>
      <c r="D34" s="236"/>
      <c r="E34" s="236"/>
      <c r="F34" s="236"/>
      <c r="G34" s="236"/>
    </row>
    <row r="35" spans="1:7" ht="20.100000000000001" customHeight="1">
      <c r="A35" s="237" t="s">
        <v>5</v>
      </c>
      <c r="B35" s="240" t="s">
        <v>48</v>
      </c>
      <c r="C35" s="241"/>
      <c r="D35" s="242"/>
      <c r="E35" s="237" t="s">
        <v>4</v>
      </c>
      <c r="F35" s="243"/>
      <c r="G35" s="244"/>
    </row>
    <row r="36" spans="1:7" ht="20.100000000000001" customHeight="1">
      <c r="A36" s="238"/>
      <c r="B36" s="249" t="s">
        <v>49</v>
      </c>
      <c r="C36" s="250"/>
      <c r="D36" s="251"/>
      <c r="E36" s="238"/>
      <c r="F36" s="245"/>
      <c r="G36" s="246"/>
    </row>
    <row r="37" spans="1:7" ht="20.100000000000001" customHeight="1">
      <c r="A37" s="238"/>
      <c r="B37" s="249" t="s">
        <v>50</v>
      </c>
      <c r="C37" s="250"/>
      <c r="D37" s="251"/>
      <c r="E37" s="238"/>
      <c r="F37" s="245"/>
      <c r="G37" s="246"/>
    </row>
    <row r="38" spans="1:7" ht="20.100000000000001" customHeight="1">
      <c r="A38" s="238"/>
      <c r="B38" s="249"/>
      <c r="C38" s="250"/>
      <c r="D38" s="251"/>
      <c r="E38" s="238"/>
      <c r="F38" s="245"/>
      <c r="G38" s="246"/>
    </row>
    <row r="39" spans="1:7" ht="20.100000000000001" customHeight="1">
      <c r="A39" s="238"/>
      <c r="B39" s="249"/>
      <c r="C39" s="250"/>
      <c r="D39" s="251"/>
      <c r="E39" s="238"/>
      <c r="F39" s="245"/>
      <c r="G39" s="246"/>
    </row>
    <row r="40" spans="1:7" ht="20.100000000000001" customHeight="1">
      <c r="A40" s="239"/>
      <c r="B40" s="252"/>
      <c r="C40" s="253"/>
      <c r="D40" s="254"/>
      <c r="E40" s="239"/>
      <c r="F40" s="247"/>
      <c r="G40" s="248"/>
    </row>
    <row r="41" spans="1:7" ht="24" customHeight="1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 ht="27" customHeight="1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 ht="15.95" customHeight="1">
      <c r="A43" s="220"/>
      <c r="B43" s="227"/>
      <c r="C43" s="227"/>
      <c r="D43" s="223"/>
      <c r="E43" s="227"/>
      <c r="F43" s="230"/>
      <c r="G43" s="231"/>
    </row>
    <row r="44" spans="1:7" ht="20.100000000000001" customHeight="1">
      <c r="A44" s="220"/>
      <c r="B44" s="228"/>
      <c r="C44" s="228"/>
      <c r="D44" s="223"/>
      <c r="E44" s="228"/>
      <c r="F44" s="232"/>
      <c r="G44" s="233"/>
    </row>
    <row r="45" spans="1:7" ht="18" customHeight="1">
      <c r="A45" s="221"/>
      <c r="B45" s="229"/>
      <c r="C45" s="229"/>
      <c r="D45" s="224"/>
      <c r="E45" s="229"/>
      <c r="F45" s="234"/>
      <c r="G45" s="235"/>
    </row>
    <row r="46" spans="1:7" ht="24" customHeight="1">
      <c r="A46" s="213" t="s">
        <v>1</v>
      </c>
      <c r="B46" s="213"/>
      <c r="C46" s="213"/>
      <c r="D46" s="213"/>
      <c r="E46" s="213"/>
      <c r="F46" s="213"/>
      <c r="G46" s="213"/>
    </row>
    <row r="47" spans="1:7" ht="54.95" customHeight="1">
      <c r="A47" s="214"/>
      <c r="B47" s="215"/>
      <c r="C47" s="215"/>
      <c r="D47" s="215"/>
      <c r="E47" s="215"/>
      <c r="F47" s="215"/>
      <c r="G47" s="216"/>
    </row>
    <row r="48" spans="1:7" ht="15.95" customHeight="1"/>
    <row r="49" spans="3:3" customFormat="1" ht="15" customHeight="1"/>
    <row r="50" spans="3:3" customFormat="1" ht="15" customHeight="1"/>
    <row r="51" spans="3:3" customFormat="1" ht="15" customHeight="1">
      <c r="C51" t="s">
        <v>0</v>
      </c>
    </row>
    <row r="52" spans="3:3" customFormat="1" ht="15" customHeight="1"/>
    <row r="53" spans="3:3" customFormat="1" ht="15" customHeight="1"/>
    <row r="54" spans="3:3" customFormat="1" ht="15" customHeight="1"/>
  </sheetData>
  <mergeCells count="64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9"/>
  <sheetViews>
    <sheetView topLeftCell="A19" workbookViewId="0">
      <selection activeCell="D20" sqref="D2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386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574100</v>
      </c>
      <c r="C4" s="279"/>
      <c r="D4" s="277"/>
      <c r="E4" s="28" t="s">
        <v>91</v>
      </c>
      <c r="F4" s="27">
        <v>15</v>
      </c>
      <c r="G4" s="26" t="s">
        <v>394</v>
      </c>
    </row>
    <row r="5" spans="1:8" ht="23.1" customHeight="1">
      <c r="A5" s="22" t="s">
        <v>28</v>
      </c>
      <c r="B5" s="280">
        <f>B6-B4</f>
        <v>1548600</v>
      </c>
      <c r="C5" s="281"/>
      <c r="D5" s="277"/>
      <c r="E5" s="28" t="s">
        <v>92</v>
      </c>
      <c r="F5" s="27">
        <v>15</v>
      </c>
      <c r="G5" s="26" t="s">
        <v>395</v>
      </c>
    </row>
    <row r="6" spans="1:8" ht="21.95" customHeight="1">
      <c r="A6" s="22" t="s">
        <v>26</v>
      </c>
      <c r="B6" s="282">
        <v>2122700</v>
      </c>
      <c r="C6" s="283"/>
      <c r="D6" s="277"/>
      <c r="E6" s="28" t="s">
        <v>93</v>
      </c>
      <c r="F6" s="27">
        <v>15</v>
      </c>
      <c r="G6" s="26" t="s">
        <v>396</v>
      </c>
    </row>
    <row r="7" spans="1:8" ht="20.25" customHeight="1">
      <c r="A7" s="25" t="s">
        <v>24</v>
      </c>
      <c r="B7" s="282">
        <f>'1118'!B7:C7+'1119'!B6:C6</f>
        <v>39541050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397</v>
      </c>
      <c r="C11" s="6">
        <v>5</v>
      </c>
      <c r="D11" s="223"/>
      <c r="E11" s="14"/>
      <c r="F11" s="6"/>
      <c r="G11" s="10"/>
    </row>
    <row r="12" spans="1:8" ht="18" customHeight="1">
      <c r="A12" s="271"/>
      <c r="B12" s="6" t="s">
        <v>398</v>
      </c>
      <c r="C12" s="6">
        <v>5</v>
      </c>
      <c r="D12" s="223"/>
      <c r="E12" s="14"/>
      <c r="F12" s="6"/>
      <c r="G12" s="10"/>
    </row>
    <row r="13" spans="1:8" ht="17.100000000000001" customHeight="1">
      <c r="A13" s="272"/>
      <c r="B13" s="11" t="s">
        <v>399</v>
      </c>
      <c r="C13" s="11">
        <v>3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>
        <v>0.45833333333333331</v>
      </c>
      <c r="C16" s="7" t="s">
        <v>387</v>
      </c>
      <c r="D16" s="6">
        <v>7</v>
      </c>
      <c r="E16" s="257"/>
      <c r="F16" s="258"/>
      <c r="G16" s="259"/>
    </row>
    <row r="17" spans="1:7">
      <c r="A17" s="238"/>
      <c r="B17" s="7">
        <v>0.45833333333333331</v>
      </c>
      <c r="C17" s="6" t="s">
        <v>388</v>
      </c>
      <c r="D17" s="6">
        <v>4</v>
      </c>
      <c r="E17" s="257"/>
      <c r="F17" s="258"/>
      <c r="G17" s="259"/>
    </row>
    <row r="18" spans="1:7">
      <c r="A18" s="238"/>
      <c r="B18" s="7">
        <v>0.52083333333333337</v>
      </c>
      <c r="C18" s="6"/>
      <c r="D18" s="6"/>
      <c r="E18" s="257"/>
      <c r="F18" s="258"/>
      <c r="G18" s="259"/>
    </row>
    <row r="19" spans="1:7">
      <c r="A19" s="238"/>
      <c r="B19" s="7"/>
      <c r="C19" s="6"/>
      <c r="D19" s="6"/>
      <c r="E19" s="104"/>
      <c r="F19" s="105"/>
      <c r="G19" s="106"/>
    </row>
    <row r="20" spans="1:7">
      <c r="A20" s="238"/>
      <c r="B20" s="7"/>
      <c r="C20" s="6"/>
      <c r="D20" s="6"/>
      <c r="E20" s="104"/>
      <c r="F20" s="105"/>
      <c r="G20" s="106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>
        <v>0.27083333333333331</v>
      </c>
      <c r="C22" s="6" t="s">
        <v>389</v>
      </c>
      <c r="D22" s="6">
        <v>5</v>
      </c>
      <c r="E22" s="257"/>
      <c r="F22" s="258"/>
      <c r="G22" s="259"/>
    </row>
    <row r="23" spans="1:7">
      <c r="A23" s="238"/>
      <c r="B23" s="7"/>
      <c r="C23" s="6"/>
      <c r="D23" s="6"/>
      <c r="E23" s="257"/>
      <c r="F23" s="258"/>
      <c r="G23" s="259"/>
    </row>
    <row r="24" spans="1:7">
      <c r="A24" s="238"/>
      <c r="B24" s="7"/>
      <c r="C24" s="6"/>
      <c r="D24" s="6"/>
      <c r="E24" s="257"/>
      <c r="F24" s="258"/>
      <c r="G24" s="259"/>
    </row>
    <row r="25" spans="1:7">
      <c r="A25" s="238"/>
      <c r="B25" s="6"/>
      <c r="C25" s="6"/>
      <c r="D25" s="6"/>
      <c r="E25" s="257"/>
      <c r="F25" s="258"/>
      <c r="G25" s="259"/>
    </row>
    <row r="26" spans="1:7">
      <c r="A26" s="239"/>
      <c r="B26" s="6"/>
      <c r="C26" s="6"/>
      <c r="D26" s="6"/>
      <c r="E26" s="257"/>
      <c r="F26" s="258"/>
      <c r="G26" s="259"/>
    </row>
    <row r="27" spans="1:7">
      <c r="A27" s="236" t="s">
        <v>11</v>
      </c>
      <c r="B27" s="236"/>
      <c r="C27" s="236"/>
      <c r="D27" s="236"/>
      <c r="E27" s="236"/>
      <c r="F27" s="236"/>
      <c r="G27" s="236"/>
    </row>
    <row r="28" spans="1:7">
      <c r="A28" s="237" t="s">
        <v>5</v>
      </c>
      <c r="B28" s="240" t="s">
        <v>390</v>
      </c>
      <c r="C28" s="242"/>
      <c r="D28" s="237" t="s">
        <v>4</v>
      </c>
      <c r="E28" s="315" t="s">
        <v>380</v>
      </c>
      <c r="F28" s="305"/>
      <c r="G28" s="306"/>
    </row>
    <row r="29" spans="1:7">
      <c r="A29" s="238"/>
      <c r="B29" s="260" t="s">
        <v>391</v>
      </c>
      <c r="C29" s="261"/>
      <c r="D29" s="238"/>
      <c r="E29" s="314" t="s">
        <v>384</v>
      </c>
      <c r="F29" s="308"/>
      <c r="G29" s="309"/>
    </row>
    <row r="30" spans="1:7">
      <c r="A30" s="238"/>
      <c r="B30" s="260"/>
      <c r="C30" s="261"/>
      <c r="D30" s="238"/>
      <c r="E30" s="314" t="s">
        <v>385</v>
      </c>
      <c r="F30" s="308"/>
      <c r="G30" s="309"/>
    </row>
    <row r="31" spans="1:7">
      <c r="A31" s="238"/>
      <c r="B31" s="260"/>
      <c r="C31" s="261"/>
      <c r="D31" s="238"/>
      <c r="E31" s="316"/>
      <c r="F31" s="317"/>
      <c r="G31" s="317"/>
    </row>
    <row r="32" spans="1:7">
      <c r="A32" s="238"/>
      <c r="B32" s="260"/>
      <c r="C32" s="261"/>
      <c r="D32" s="238"/>
      <c r="E32" s="249" t="s">
        <v>381</v>
      </c>
      <c r="F32" s="250"/>
      <c r="G32" s="251"/>
    </row>
    <row r="33" spans="1:7">
      <c r="A33" s="238"/>
      <c r="B33" s="260"/>
      <c r="C33" s="261"/>
      <c r="D33" s="238"/>
      <c r="E33" s="107" t="s">
        <v>382</v>
      </c>
      <c r="F33" s="108"/>
      <c r="G33" s="109"/>
    </row>
    <row r="34" spans="1:7">
      <c r="A34" s="238"/>
      <c r="B34" s="260"/>
      <c r="C34" s="261"/>
      <c r="D34" s="238"/>
      <c r="E34" s="107" t="s">
        <v>383</v>
      </c>
      <c r="F34" s="108"/>
      <c r="G34" s="109"/>
    </row>
    <row r="35" spans="1:7">
      <c r="A35" s="239"/>
      <c r="B35" s="263"/>
      <c r="C35" s="264"/>
      <c r="D35" s="239"/>
      <c r="E35" s="245"/>
      <c r="F35" s="262"/>
      <c r="G35" s="246"/>
    </row>
    <row r="36" spans="1:7">
      <c r="A36" s="236" t="s">
        <v>10</v>
      </c>
      <c r="B36" s="236"/>
      <c r="C36" s="236"/>
      <c r="D36" s="236"/>
      <c r="E36" s="236"/>
      <c r="F36" s="236"/>
      <c r="G36" s="236"/>
    </row>
    <row r="37" spans="1:7">
      <c r="A37" s="237" t="s">
        <v>5</v>
      </c>
      <c r="B37" s="240" t="s">
        <v>9</v>
      </c>
      <c r="C37" s="242"/>
      <c r="D37" s="237" t="s">
        <v>4</v>
      </c>
      <c r="E37" s="302"/>
      <c r="F37" s="255"/>
      <c r="G37" s="244"/>
    </row>
    <row r="38" spans="1:7">
      <c r="A38" s="239"/>
      <c r="B38" s="252" t="s">
        <v>9</v>
      </c>
      <c r="C38" s="254"/>
      <c r="D38" s="239"/>
      <c r="E38" s="40"/>
      <c r="F38" s="16"/>
      <c r="G38" s="41"/>
    </row>
    <row r="39" spans="1:7">
      <c r="A39" s="236" t="s">
        <v>8</v>
      </c>
      <c r="B39" s="236"/>
      <c r="C39" s="236"/>
      <c r="D39" s="236"/>
      <c r="E39" s="236"/>
      <c r="F39" s="236"/>
      <c r="G39" s="236"/>
    </row>
    <row r="40" spans="1:7">
      <c r="A40" s="237" t="s">
        <v>5</v>
      </c>
      <c r="B40" s="240" t="s">
        <v>392</v>
      </c>
      <c r="C40" s="241"/>
      <c r="D40" s="242"/>
      <c r="E40" s="237" t="s">
        <v>4</v>
      </c>
      <c r="F40" s="310"/>
      <c r="G40" s="311"/>
    </row>
    <row r="41" spans="1:7">
      <c r="A41" s="238"/>
      <c r="B41" s="249" t="s">
        <v>393</v>
      </c>
      <c r="C41" s="250"/>
      <c r="D41" s="251"/>
      <c r="E41" s="238"/>
      <c r="F41" s="312"/>
      <c r="G41" s="313"/>
    </row>
    <row r="42" spans="1:7">
      <c r="A42" s="238"/>
      <c r="B42" s="249"/>
      <c r="C42" s="250"/>
      <c r="D42" s="251"/>
      <c r="E42" s="238"/>
      <c r="F42" s="111"/>
      <c r="G42" s="110"/>
    </row>
    <row r="43" spans="1:7">
      <c r="A43" s="238"/>
      <c r="B43" s="249"/>
      <c r="C43" s="250"/>
      <c r="D43" s="251"/>
      <c r="E43" s="238"/>
      <c r="F43" s="111"/>
      <c r="G43" s="110"/>
    </row>
    <row r="44" spans="1:7">
      <c r="A44" s="238"/>
      <c r="B44" s="249"/>
      <c r="C44" s="250"/>
      <c r="D44" s="251"/>
      <c r="E44" s="238"/>
      <c r="F44" s="111"/>
      <c r="G44" s="110"/>
    </row>
    <row r="45" spans="1:7">
      <c r="A45" s="239"/>
      <c r="B45" s="252"/>
      <c r="C45" s="253"/>
      <c r="D45" s="254"/>
      <c r="E45" s="239"/>
      <c r="F45" s="40"/>
      <c r="G45" s="41"/>
    </row>
    <row r="46" spans="1:7">
      <c r="A46" s="217" t="s">
        <v>7</v>
      </c>
      <c r="B46" s="218"/>
      <c r="C46" s="5" t="s">
        <v>6</v>
      </c>
      <c r="D46" s="4">
        <f>B48+E48</f>
        <v>0</v>
      </c>
      <c r="E46" s="3"/>
      <c r="F46" s="3"/>
      <c r="G46" s="3"/>
    </row>
    <row r="47" spans="1:7">
      <c r="A47" s="219" t="s">
        <v>5</v>
      </c>
      <c r="B47" s="2" t="s">
        <v>3</v>
      </c>
      <c r="C47" s="2" t="s">
        <v>2</v>
      </c>
      <c r="D47" s="222" t="s">
        <v>4</v>
      </c>
      <c r="E47" s="2" t="s">
        <v>3</v>
      </c>
      <c r="F47" s="225" t="s">
        <v>2</v>
      </c>
      <c r="G47" s="226"/>
    </row>
    <row r="48" spans="1:7">
      <c r="A48" s="220"/>
      <c r="B48" s="227"/>
      <c r="C48" s="227"/>
      <c r="D48" s="223"/>
      <c r="E48" s="227"/>
      <c r="F48" s="230"/>
      <c r="G48" s="231"/>
    </row>
    <row r="49" spans="1:7">
      <c r="A49" s="220"/>
      <c r="B49" s="228"/>
      <c r="C49" s="228"/>
      <c r="D49" s="223"/>
      <c r="E49" s="228"/>
      <c r="F49" s="232"/>
      <c r="G49" s="233"/>
    </row>
    <row r="50" spans="1:7">
      <c r="A50" s="221"/>
      <c r="B50" s="229"/>
      <c r="C50" s="229"/>
      <c r="D50" s="224"/>
      <c r="E50" s="229"/>
      <c r="F50" s="234"/>
      <c r="G50" s="235"/>
    </row>
    <row r="51" spans="1:7">
      <c r="A51" s="213" t="s">
        <v>1</v>
      </c>
      <c r="B51" s="213"/>
      <c r="C51" s="213"/>
      <c r="D51" s="213"/>
      <c r="E51" s="213"/>
      <c r="F51" s="213"/>
      <c r="G51" s="213"/>
    </row>
    <row r="52" spans="1:7">
      <c r="A52" s="214"/>
      <c r="B52" s="215"/>
      <c r="C52" s="215"/>
      <c r="D52" s="215"/>
      <c r="E52" s="215"/>
      <c r="F52" s="215"/>
      <c r="G52" s="216"/>
    </row>
    <row r="54" spans="1:7">
      <c r="G54"/>
    </row>
    <row r="55" spans="1:7">
      <c r="G55"/>
    </row>
    <row r="56" spans="1:7">
      <c r="C56" t="s">
        <v>0</v>
      </c>
      <c r="G56"/>
    </row>
    <row r="57" spans="1:7">
      <c r="G57"/>
    </row>
    <row r="58" spans="1:7">
      <c r="G58"/>
    </row>
    <row r="59" spans="1:7">
      <c r="G59"/>
    </row>
  </sheetData>
  <mergeCells count="68">
    <mergeCell ref="A51:G51"/>
    <mergeCell ref="A52:G52"/>
    <mergeCell ref="E32:G32"/>
    <mergeCell ref="E35:G35"/>
    <mergeCell ref="A46:B46"/>
    <mergeCell ref="A47:A50"/>
    <mergeCell ref="D47:D50"/>
    <mergeCell ref="F47:G47"/>
    <mergeCell ref="B48:B50"/>
    <mergeCell ref="C48:C50"/>
    <mergeCell ref="E48:E50"/>
    <mergeCell ref="F48:G50"/>
    <mergeCell ref="A39:G39"/>
    <mergeCell ref="A40:A45"/>
    <mergeCell ref="B40:D40"/>
    <mergeCell ref="A36:G36"/>
    <mergeCell ref="E40:E45"/>
    <mergeCell ref="F40:G41"/>
    <mergeCell ref="B41:D41"/>
    <mergeCell ref="B42:D42"/>
    <mergeCell ref="B43:D43"/>
    <mergeCell ref="B44:D44"/>
    <mergeCell ref="B45:D45"/>
    <mergeCell ref="A37:A38"/>
    <mergeCell ref="B37:C37"/>
    <mergeCell ref="D37:D38"/>
    <mergeCell ref="E37:G37"/>
    <mergeCell ref="B38:C38"/>
    <mergeCell ref="A27:G27"/>
    <mergeCell ref="A28:A35"/>
    <mergeCell ref="B28:C28"/>
    <mergeCell ref="D28:D35"/>
    <mergeCell ref="E28:G28"/>
    <mergeCell ref="B29:C29"/>
    <mergeCell ref="E29:G29"/>
    <mergeCell ref="B30:C30"/>
    <mergeCell ref="E30:G30"/>
    <mergeCell ref="B31:C31"/>
    <mergeCell ref="B32:C32"/>
    <mergeCell ref="B33:C33"/>
    <mergeCell ref="B34:C34"/>
    <mergeCell ref="B35:C35"/>
    <mergeCell ref="E31:G31"/>
    <mergeCell ref="A22:A26"/>
    <mergeCell ref="E22:G22"/>
    <mergeCell ref="E23:G23"/>
    <mergeCell ref="E24:G24"/>
    <mergeCell ref="E25:G25"/>
    <mergeCell ref="E26:G26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9"/>
  <sheetViews>
    <sheetView topLeftCell="A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413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291500</v>
      </c>
      <c r="C4" s="279"/>
      <c r="D4" s="277"/>
      <c r="E4" s="28" t="s">
        <v>91</v>
      </c>
      <c r="F4" s="27">
        <v>15</v>
      </c>
      <c r="G4" s="26" t="s">
        <v>394</v>
      </c>
    </row>
    <row r="5" spans="1:8" ht="23.1" customHeight="1">
      <c r="A5" s="22" t="s">
        <v>28</v>
      </c>
      <c r="B5" s="280">
        <f>B6-B4</f>
        <v>562450</v>
      </c>
      <c r="C5" s="281"/>
      <c r="D5" s="277"/>
      <c r="E5" s="28" t="s">
        <v>92</v>
      </c>
      <c r="F5" s="27">
        <v>15</v>
      </c>
      <c r="G5" s="26" t="s">
        <v>414</v>
      </c>
    </row>
    <row r="6" spans="1:8" ht="21.95" customHeight="1">
      <c r="A6" s="22" t="s">
        <v>26</v>
      </c>
      <c r="B6" s="282">
        <v>853950</v>
      </c>
      <c r="C6" s="283"/>
      <c r="D6" s="277"/>
      <c r="E6" s="28" t="s">
        <v>93</v>
      </c>
      <c r="F6" s="27">
        <v>15</v>
      </c>
      <c r="G6" s="26" t="s">
        <v>343</v>
      </c>
    </row>
    <row r="7" spans="1:8" ht="20.25" customHeight="1">
      <c r="A7" s="25" t="s">
        <v>24</v>
      </c>
      <c r="B7" s="282">
        <f>'1119'!B7:C7+'1120'!B6:C6</f>
        <v>40395000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116</v>
      </c>
      <c r="C11" s="6">
        <v>3</v>
      </c>
      <c r="D11" s="223"/>
      <c r="E11" s="14"/>
      <c r="F11" s="6"/>
      <c r="G11" s="10"/>
    </row>
    <row r="12" spans="1:8" ht="18" customHeight="1">
      <c r="A12" s="271"/>
      <c r="B12" s="6" t="s">
        <v>72</v>
      </c>
      <c r="C12" s="6">
        <v>2</v>
      </c>
      <c r="D12" s="223"/>
      <c r="E12" s="14"/>
      <c r="F12" s="6"/>
      <c r="G12" s="10"/>
    </row>
    <row r="13" spans="1:8" ht="17.100000000000001" customHeight="1">
      <c r="A13" s="272"/>
      <c r="B13" s="11" t="s">
        <v>86</v>
      </c>
      <c r="C13" s="11">
        <v>2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400</v>
      </c>
      <c r="C16" s="7" t="s">
        <v>401</v>
      </c>
      <c r="D16" s="6">
        <v>2</v>
      </c>
      <c r="E16" s="257"/>
      <c r="F16" s="258"/>
      <c r="G16" s="259"/>
    </row>
    <row r="17" spans="1:7">
      <c r="A17" s="238"/>
      <c r="B17" s="7" t="s">
        <v>120</v>
      </c>
      <c r="C17" s="6" t="s">
        <v>402</v>
      </c>
      <c r="D17" s="6">
        <v>4</v>
      </c>
      <c r="E17" s="257"/>
      <c r="F17" s="258"/>
      <c r="G17" s="259"/>
    </row>
    <row r="18" spans="1:7">
      <c r="A18" s="238"/>
      <c r="B18" s="7" t="s">
        <v>185</v>
      </c>
      <c r="C18" s="6" t="s">
        <v>403</v>
      </c>
      <c r="D18" s="6">
        <v>2</v>
      </c>
      <c r="E18" s="257"/>
      <c r="F18" s="258"/>
      <c r="G18" s="259"/>
    </row>
    <row r="19" spans="1:7">
      <c r="A19" s="238"/>
      <c r="B19" s="7"/>
      <c r="C19" s="6"/>
      <c r="D19" s="6"/>
      <c r="E19" s="115"/>
      <c r="F19" s="116"/>
      <c r="G19" s="117"/>
    </row>
    <row r="20" spans="1:7">
      <c r="A20" s="238"/>
      <c r="B20" s="7"/>
      <c r="C20" s="6"/>
      <c r="D20" s="6"/>
      <c r="E20" s="115"/>
      <c r="F20" s="116"/>
      <c r="G20" s="117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107</v>
      </c>
      <c r="C22" s="6" t="s">
        <v>404</v>
      </c>
      <c r="D22" s="6">
        <v>2</v>
      </c>
      <c r="E22" s="257"/>
      <c r="F22" s="258"/>
      <c r="G22" s="259"/>
    </row>
    <row r="23" spans="1:7">
      <c r="A23" s="238"/>
      <c r="B23" s="7" t="s">
        <v>107</v>
      </c>
      <c r="C23" s="6" t="s">
        <v>405</v>
      </c>
      <c r="D23" s="6">
        <v>2</v>
      </c>
      <c r="E23" s="257"/>
      <c r="F23" s="258"/>
      <c r="G23" s="259"/>
    </row>
    <row r="24" spans="1:7">
      <c r="A24" s="238"/>
      <c r="B24" s="7" t="s">
        <v>242</v>
      </c>
      <c r="C24" s="6" t="s">
        <v>406</v>
      </c>
      <c r="D24" s="6">
        <v>2</v>
      </c>
      <c r="E24" s="257"/>
      <c r="F24" s="258"/>
      <c r="G24" s="259"/>
    </row>
    <row r="25" spans="1:7">
      <c r="A25" s="238"/>
      <c r="B25" s="6"/>
      <c r="C25" s="6"/>
      <c r="D25" s="6"/>
      <c r="E25" s="257"/>
      <c r="F25" s="258"/>
      <c r="G25" s="259"/>
    </row>
    <row r="26" spans="1:7">
      <c r="A26" s="239"/>
      <c r="B26" s="6"/>
      <c r="C26" s="6"/>
      <c r="D26" s="6"/>
      <c r="E26" s="257"/>
      <c r="F26" s="258"/>
      <c r="G26" s="259"/>
    </row>
    <row r="27" spans="1:7">
      <c r="A27" s="236" t="s">
        <v>11</v>
      </c>
      <c r="B27" s="236"/>
      <c r="C27" s="236"/>
      <c r="D27" s="236"/>
      <c r="E27" s="236"/>
      <c r="F27" s="236"/>
      <c r="G27" s="236"/>
    </row>
    <row r="28" spans="1:7">
      <c r="A28" s="237" t="s">
        <v>5</v>
      </c>
      <c r="B28" s="240" t="s">
        <v>407</v>
      </c>
      <c r="C28" s="242"/>
      <c r="D28" s="237" t="s">
        <v>4</v>
      </c>
      <c r="E28" s="304" t="s">
        <v>415</v>
      </c>
      <c r="F28" s="305"/>
      <c r="G28" s="306"/>
    </row>
    <row r="29" spans="1:7">
      <c r="A29" s="238"/>
      <c r="B29" s="260" t="s">
        <v>408</v>
      </c>
      <c r="C29" s="261"/>
      <c r="D29" s="238"/>
      <c r="E29" s="307" t="s">
        <v>416</v>
      </c>
      <c r="F29" s="308"/>
      <c r="G29" s="309"/>
    </row>
    <row r="30" spans="1:7">
      <c r="A30" s="238"/>
      <c r="B30" s="260" t="s">
        <v>409</v>
      </c>
      <c r="C30" s="261"/>
      <c r="D30" s="238"/>
      <c r="E30" s="307" t="s">
        <v>417</v>
      </c>
      <c r="F30" s="308"/>
      <c r="G30" s="309"/>
    </row>
    <row r="31" spans="1:7">
      <c r="A31" s="238"/>
      <c r="B31" s="260"/>
      <c r="C31" s="261"/>
      <c r="D31" s="238"/>
      <c r="E31" s="318" t="s">
        <v>418</v>
      </c>
      <c r="F31" s="319"/>
      <c r="G31" s="319"/>
    </row>
    <row r="32" spans="1:7">
      <c r="A32" s="238"/>
      <c r="B32" s="260"/>
      <c r="C32" s="261"/>
      <c r="D32" s="238"/>
      <c r="E32" s="249"/>
      <c r="F32" s="250"/>
      <c r="G32" s="251"/>
    </row>
    <row r="33" spans="1:7">
      <c r="A33" s="238"/>
      <c r="B33" s="260"/>
      <c r="C33" s="261"/>
      <c r="D33" s="238"/>
      <c r="E33" s="112"/>
      <c r="F33" s="113"/>
      <c r="G33" s="114"/>
    </row>
    <row r="34" spans="1:7">
      <c r="A34" s="238"/>
      <c r="B34" s="260"/>
      <c r="C34" s="261"/>
      <c r="D34" s="238"/>
      <c r="E34" s="112"/>
      <c r="F34" s="113"/>
      <c r="G34" s="114"/>
    </row>
    <row r="35" spans="1:7">
      <c r="A35" s="239"/>
      <c r="B35" s="263"/>
      <c r="C35" s="264"/>
      <c r="D35" s="239"/>
      <c r="E35" s="245"/>
      <c r="F35" s="262"/>
      <c r="G35" s="246"/>
    </row>
    <row r="36" spans="1:7">
      <c r="A36" s="236" t="s">
        <v>10</v>
      </c>
      <c r="B36" s="236"/>
      <c r="C36" s="236"/>
      <c r="D36" s="236"/>
      <c r="E36" s="236"/>
      <c r="F36" s="236"/>
      <c r="G36" s="236"/>
    </row>
    <row r="37" spans="1:7">
      <c r="A37" s="237" t="s">
        <v>5</v>
      </c>
      <c r="B37" s="240" t="s">
        <v>9</v>
      </c>
      <c r="C37" s="242"/>
      <c r="D37" s="237" t="s">
        <v>4</v>
      </c>
      <c r="E37" s="302"/>
      <c r="F37" s="255"/>
      <c r="G37" s="244"/>
    </row>
    <row r="38" spans="1:7">
      <c r="A38" s="239"/>
      <c r="B38" s="252" t="s">
        <v>9</v>
      </c>
      <c r="C38" s="254"/>
      <c r="D38" s="239"/>
      <c r="E38" s="40"/>
      <c r="F38" s="16"/>
      <c r="G38" s="41"/>
    </row>
    <row r="39" spans="1:7">
      <c r="A39" s="236" t="s">
        <v>8</v>
      </c>
      <c r="B39" s="236"/>
      <c r="C39" s="236"/>
      <c r="D39" s="236"/>
      <c r="E39" s="236"/>
      <c r="F39" s="236"/>
      <c r="G39" s="236"/>
    </row>
    <row r="40" spans="1:7">
      <c r="A40" s="237" t="s">
        <v>5</v>
      </c>
      <c r="B40" s="240" t="s">
        <v>410</v>
      </c>
      <c r="C40" s="241"/>
      <c r="D40" s="242"/>
      <c r="E40" s="237" t="s">
        <v>4</v>
      </c>
      <c r="F40" s="310"/>
      <c r="G40" s="311"/>
    </row>
    <row r="41" spans="1:7">
      <c r="A41" s="238"/>
      <c r="B41" s="249" t="s">
        <v>411</v>
      </c>
      <c r="C41" s="250"/>
      <c r="D41" s="251"/>
      <c r="E41" s="238"/>
      <c r="F41" s="312"/>
      <c r="G41" s="313"/>
    </row>
    <row r="42" spans="1:7">
      <c r="A42" s="238"/>
      <c r="B42" s="249" t="s">
        <v>412</v>
      </c>
      <c r="C42" s="250"/>
      <c r="D42" s="251"/>
      <c r="E42" s="238"/>
      <c r="F42" s="119"/>
      <c r="G42" s="118"/>
    </row>
    <row r="43" spans="1:7">
      <c r="A43" s="238"/>
      <c r="B43" s="249"/>
      <c r="C43" s="250"/>
      <c r="D43" s="251"/>
      <c r="E43" s="238"/>
      <c r="F43" s="119"/>
      <c r="G43" s="118"/>
    </row>
    <row r="44" spans="1:7">
      <c r="A44" s="238"/>
      <c r="B44" s="249"/>
      <c r="C44" s="250"/>
      <c r="D44" s="251"/>
      <c r="E44" s="238"/>
      <c r="F44" s="119"/>
      <c r="G44" s="118"/>
    </row>
    <row r="45" spans="1:7">
      <c r="A45" s="239"/>
      <c r="B45" s="252"/>
      <c r="C45" s="253"/>
      <c r="D45" s="254"/>
      <c r="E45" s="239"/>
      <c r="F45" s="40"/>
      <c r="G45" s="41"/>
    </row>
    <row r="46" spans="1:7">
      <c r="A46" s="217" t="s">
        <v>7</v>
      </c>
      <c r="B46" s="218"/>
      <c r="C46" s="5" t="s">
        <v>6</v>
      </c>
      <c r="D46" s="4">
        <f>B48+E48</f>
        <v>0</v>
      </c>
      <c r="E46" s="3"/>
      <c r="F46" s="3"/>
      <c r="G46" s="3"/>
    </row>
    <row r="47" spans="1:7">
      <c r="A47" s="219" t="s">
        <v>5</v>
      </c>
      <c r="B47" s="2" t="s">
        <v>3</v>
      </c>
      <c r="C47" s="2" t="s">
        <v>2</v>
      </c>
      <c r="D47" s="222" t="s">
        <v>4</v>
      </c>
      <c r="E47" s="2" t="s">
        <v>3</v>
      </c>
      <c r="F47" s="225" t="s">
        <v>2</v>
      </c>
      <c r="G47" s="226"/>
    </row>
    <row r="48" spans="1:7">
      <c r="A48" s="220"/>
      <c r="B48" s="227"/>
      <c r="C48" s="227"/>
      <c r="D48" s="223"/>
      <c r="E48" s="227"/>
      <c r="F48" s="230"/>
      <c r="G48" s="231"/>
    </row>
    <row r="49" spans="1:7">
      <c r="A49" s="220"/>
      <c r="B49" s="228"/>
      <c r="C49" s="228"/>
      <c r="D49" s="223"/>
      <c r="E49" s="228"/>
      <c r="F49" s="232"/>
      <c r="G49" s="233"/>
    </row>
    <row r="50" spans="1:7">
      <c r="A50" s="221"/>
      <c r="B50" s="229"/>
      <c r="C50" s="229"/>
      <c r="D50" s="224"/>
      <c r="E50" s="229"/>
      <c r="F50" s="234"/>
      <c r="G50" s="235"/>
    </row>
    <row r="51" spans="1:7">
      <c r="A51" s="213" t="s">
        <v>1</v>
      </c>
      <c r="B51" s="213"/>
      <c r="C51" s="213"/>
      <c r="D51" s="213"/>
      <c r="E51" s="213"/>
      <c r="F51" s="213"/>
      <c r="G51" s="213"/>
    </row>
    <row r="52" spans="1:7">
      <c r="A52" s="214"/>
      <c r="B52" s="215"/>
      <c r="C52" s="215"/>
      <c r="D52" s="215"/>
      <c r="E52" s="215"/>
      <c r="F52" s="215"/>
      <c r="G52" s="216"/>
    </row>
    <row r="54" spans="1:7">
      <c r="G54"/>
    </row>
    <row r="55" spans="1:7">
      <c r="G55"/>
    </row>
    <row r="56" spans="1:7">
      <c r="C56" t="s">
        <v>0</v>
      </c>
      <c r="G56"/>
    </row>
    <row r="57" spans="1:7">
      <c r="G57"/>
    </row>
    <row r="58" spans="1:7">
      <c r="G58"/>
    </row>
    <row r="59" spans="1:7">
      <c r="G59"/>
    </row>
  </sheetData>
  <mergeCells count="68">
    <mergeCell ref="A27:G27"/>
    <mergeCell ref="A28:A35"/>
    <mergeCell ref="B28:C28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22:A26"/>
    <mergeCell ref="E22:G22"/>
    <mergeCell ref="E23:G23"/>
    <mergeCell ref="E24:G24"/>
    <mergeCell ref="E25:G25"/>
    <mergeCell ref="E26:G26"/>
    <mergeCell ref="E15:G15"/>
    <mergeCell ref="A16:A21"/>
    <mergeCell ref="E16:G16"/>
    <mergeCell ref="E17:G17"/>
    <mergeCell ref="E18:G18"/>
    <mergeCell ref="E21:G21"/>
    <mergeCell ref="D28:D35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B33:C33"/>
    <mergeCell ref="B34:C34"/>
    <mergeCell ref="B35:C35"/>
    <mergeCell ref="E35:G35"/>
    <mergeCell ref="A39:G39"/>
    <mergeCell ref="A40:A45"/>
    <mergeCell ref="B40:D40"/>
    <mergeCell ref="E40:E45"/>
    <mergeCell ref="F40:G41"/>
    <mergeCell ref="B41:D41"/>
    <mergeCell ref="B42:D42"/>
    <mergeCell ref="B43:D43"/>
    <mergeCell ref="B44:D44"/>
    <mergeCell ref="B45:D45"/>
    <mergeCell ref="A36:G36"/>
    <mergeCell ref="A37:A38"/>
    <mergeCell ref="B37:C37"/>
    <mergeCell ref="D37:D38"/>
    <mergeCell ref="E37:G37"/>
    <mergeCell ref="B38:C38"/>
    <mergeCell ref="A51:G51"/>
    <mergeCell ref="A52:G52"/>
    <mergeCell ref="A46:B46"/>
    <mergeCell ref="A47:A50"/>
    <mergeCell ref="D47:D50"/>
    <mergeCell ref="F47:G47"/>
    <mergeCell ref="B48:B50"/>
    <mergeCell ref="C48:C50"/>
    <mergeCell ref="E48:E50"/>
    <mergeCell ref="F48:G50"/>
  </mergeCells>
  <phoneticPr fontId="3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60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419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1005000</v>
      </c>
      <c r="C4" s="279"/>
      <c r="D4" s="277"/>
      <c r="E4" s="28" t="s">
        <v>91</v>
      </c>
      <c r="F4" s="27">
        <v>15</v>
      </c>
      <c r="G4" s="26" t="s">
        <v>394</v>
      </c>
    </row>
    <row r="5" spans="1:8" ht="23.1" customHeight="1">
      <c r="A5" s="22" t="s">
        <v>28</v>
      </c>
      <c r="B5" s="280">
        <f>B6-B4</f>
        <v>2088700</v>
      </c>
      <c r="C5" s="281"/>
      <c r="D5" s="277"/>
      <c r="E5" s="28" t="s">
        <v>92</v>
      </c>
      <c r="F5" s="27">
        <v>15</v>
      </c>
      <c r="G5" s="26" t="s">
        <v>414</v>
      </c>
    </row>
    <row r="6" spans="1:8" ht="21.95" customHeight="1">
      <c r="A6" s="22" t="s">
        <v>26</v>
      </c>
      <c r="B6" s="282">
        <f>2683700+100000+310000</f>
        <v>3093700</v>
      </c>
      <c r="C6" s="283"/>
      <c r="D6" s="277"/>
      <c r="E6" s="28" t="s">
        <v>93</v>
      </c>
      <c r="F6" s="27">
        <v>15</v>
      </c>
      <c r="G6" s="26" t="s">
        <v>343</v>
      </c>
    </row>
    <row r="7" spans="1:8" ht="20.25" customHeight="1">
      <c r="A7" s="25" t="s">
        <v>24</v>
      </c>
      <c r="B7" s="282">
        <f>'1120'!B7:C7+'1121'!B6:C6</f>
        <v>43488700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438</v>
      </c>
      <c r="C11" s="6">
        <v>10</v>
      </c>
      <c r="D11" s="223"/>
      <c r="E11" s="14"/>
      <c r="F11" s="6"/>
      <c r="G11" s="10"/>
    </row>
    <row r="12" spans="1:8" ht="18" customHeight="1">
      <c r="A12" s="271"/>
      <c r="B12" s="6" t="s">
        <v>439</v>
      </c>
      <c r="C12" s="6">
        <v>7</v>
      </c>
      <c r="D12" s="223"/>
      <c r="E12" s="14"/>
      <c r="F12" s="6"/>
      <c r="G12" s="10"/>
    </row>
    <row r="13" spans="1:8" ht="17.100000000000001" customHeight="1">
      <c r="A13" s="272"/>
      <c r="B13" s="11" t="s">
        <v>440</v>
      </c>
      <c r="C13" s="11">
        <v>4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433</v>
      </c>
      <c r="C16" s="7" t="s">
        <v>434</v>
      </c>
      <c r="D16" s="6">
        <v>2</v>
      </c>
      <c r="E16" s="257"/>
      <c r="F16" s="258"/>
      <c r="G16" s="259"/>
    </row>
    <row r="17" spans="1:7">
      <c r="A17" s="238"/>
      <c r="B17" s="7" t="s">
        <v>102</v>
      </c>
      <c r="C17" s="6" t="s">
        <v>435</v>
      </c>
      <c r="D17" s="6">
        <v>4</v>
      </c>
      <c r="E17" s="257"/>
      <c r="F17" s="258"/>
      <c r="G17" s="259"/>
    </row>
    <row r="18" spans="1:7">
      <c r="A18" s="238"/>
      <c r="B18" s="7" t="s">
        <v>185</v>
      </c>
      <c r="C18" s="6" t="s">
        <v>436</v>
      </c>
      <c r="D18" s="6">
        <v>5</v>
      </c>
      <c r="E18" s="257"/>
      <c r="F18" s="258"/>
      <c r="G18" s="259"/>
    </row>
    <row r="19" spans="1:7">
      <c r="A19" s="238"/>
      <c r="B19" s="7" t="s">
        <v>185</v>
      </c>
      <c r="C19" s="6" t="s">
        <v>437</v>
      </c>
      <c r="D19" s="6">
        <v>3</v>
      </c>
      <c r="E19" s="122"/>
      <c r="F19" s="123"/>
      <c r="G19" s="124"/>
    </row>
    <row r="20" spans="1:7">
      <c r="A20" s="238"/>
      <c r="B20" s="7"/>
      <c r="C20" s="6"/>
      <c r="D20" s="6"/>
      <c r="E20" s="122"/>
      <c r="F20" s="123"/>
      <c r="G20" s="124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187</v>
      </c>
      <c r="C22" s="6" t="s">
        <v>427</v>
      </c>
      <c r="D22" s="6">
        <v>8</v>
      </c>
      <c r="E22" s="257"/>
      <c r="F22" s="258"/>
      <c r="G22" s="259"/>
    </row>
    <row r="23" spans="1:7">
      <c r="A23" s="238"/>
      <c r="B23" s="7" t="s">
        <v>107</v>
      </c>
      <c r="C23" s="6" t="s">
        <v>428</v>
      </c>
      <c r="D23" s="6">
        <v>3</v>
      </c>
      <c r="E23" s="257"/>
      <c r="F23" s="258"/>
      <c r="G23" s="259"/>
    </row>
    <row r="24" spans="1:7">
      <c r="A24" s="238"/>
      <c r="B24" s="7" t="s">
        <v>107</v>
      </c>
      <c r="C24" s="6" t="s">
        <v>429</v>
      </c>
      <c r="D24" s="6">
        <v>4</v>
      </c>
      <c r="E24" s="257"/>
      <c r="F24" s="258"/>
      <c r="G24" s="259"/>
    </row>
    <row r="25" spans="1:7">
      <c r="A25" s="238"/>
      <c r="B25" s="6" t="s">
        <v>187</v>
      </c>
      <c r="C25" s="6" t="s">
        <v>430</v>
      </c>
      <c r="D25" s="6">
        <v>2</v>
      </c>
      <c r="E25" s="257"/>
      <c r="F25" s="258"/>
      <c r="G25" s="259"/>
    </row>
    <row r="26" spans="1:7">
      <c r="A26" s="238"/>
      <c r="B26" s="6" t="s">
        <v>187</v>
      </c>
      <c r="C26" s="6" t="s">
        <v>431</v>
      </c>
      <c r="D26" s="6">
        <v>5</v>
      </c>
      <c r="E26" s="122"/>
      <c r="F26" s="123"/>
      <c r="G26" s="124"/>
    </row>
    <row r="27" spans="1:7">
      <c r="A27" s="239"/>
      <c r="B27" s="6" t="s">
        <v>107</v>
      </c>
      <c r="C27" s="6" t="s">
        <v>432</v>
      </c>
      <c r="D27" s="6">
        <v>3</v>
      </c>
      <c r="E27" s="257"/>
      <c r="F27" s="258"/>
      <c r="G27" s="259"/>
    </row>
    <row r="28" spans="1:7">
      <c r="A28" s="236" t="s">
        <v>11</v>
      </c>
      <c r="B28" s="236"/>
      <c r="C28" s="236"/>
      <c r="D28" s="236"/>
      <c r="E28" s="236"/>
      <c r="F28" s="236"/>
      <c r="G28" s="236"/>
    </row>
    <row r="29" spans="1:7">
      <c r="A29" s="237" t="s">
        <v>5</v>
      </c>
      <c r="B29" s="240" t="s">
        <v>420</v>
      </c>
      <c r="C29" s="242"/>
      <c r="D29" s="237" t="s">
        <v>4</v>
      </c>
      <c r="E29" s="315" t="s">
        <v>441</v>
      </c>
      <c r="F29" s="305"/>
      <c r="G29" s="306"/>
    </row>
    <row r="30" spans="1:7">
      <c r="A30" s="238"/>
      <c r="B30" s="260" t="s">
        <v>421</v>
      </c>
      <c r="C30" s="261"/>
      <c r="D30" s="238"/>
      <c r="E30" s="314" t="s">
        <v>442</v>
      </c>
      <c r="F30" s="308"/>
      <c r="G30" s="309"/>
    </row>
    <row r="31" spans="1:7">
      <c r="A31" s="238"/>
      <c r="B31" s="260" t="s">
        <v>422</v>
      </c>
      <c r="C31" s="261"/>
      <c r="D31" s="238"/>
      <c r="E31" s="307"/>
      <c r="F31" s="308"/>
      <c r="G31" s="309"/>
    </row>
    <row r="32" spans="1:7">
      <c r="A32" s="238"/>
      <c r="B32" s="260" t="s">
        <v>423</v>
      </c>
      <c r="C32" s="261"/>
      <c r="D32" s="238"/>
      <c r="E32" s="318" t="s">
        <v>443</v>
      </c>
      <c r="F32" s="319"/>
      <c r="G32" s="319"/>
    </row>
    <row r="33" spans="1:8">
      <c r="A33" s="238"/>
      <c r="B33" s="260" t="s">
        <v>424</v>
      </c>
      <c r="C33" s="261"/>
      <c r="D33" s="238"/>
      <c r="E33" s="249" t="s">
        <v>445</v>
      </c>
      <c r="F33" s="250"/>
      <c r="G33" s="251"/>
    </row>
    <row r="34" spans="1:8">
      <c r="A34" s="238"/>
      <c r="B34" s="260" t="s">
        <v>253</v>
      </c>
      <c r="C34" s="261"/>
      <c r="D34" s="238"/>
      <c r="E34" s="127" t="s">
        <v>444</v>
      </c>
      <c r="F34" s="120"/>
      <c r="G34" s="121"/>
    </row>
    <row r="35" spans="1:8">
      <c r="A35" s="238"/>
      <c r="B35" s="260"/>
      <c r="C35" s="261"/>
      <c r="D35" s="238"/>
      <c r="E35" s="127"/>
      <c r="F35" s="120"/>
      <c r="G35" s="121"/>
    </row>
    <row r="36" spans="1:8">
      <c r="A36" s="239"/>
      <c r="B36" s="263"/>
      <c r="C36" s="264"/>
      <c r="D36" s="239"/>
      <c r="E36" s="245"/>
      <c r="F36" s="262"/>
      <c r="G36" s="246"/>
    </row>
    <row r="37" spans="1:8">
      <c r="A37" s="236" t="s">
        <v>10</v>
      </c>
      <c r="B37" s="236"/>
      <c r="C37" s="236"/>
      <c r="D37" s="236"/>
      <c r="E37" s="236"/>
      <c r="F37" s="236"/>
      <c r="G37" s="236"/>
    </row>
    <row r="38" spans="1:8">
      <c r="A38" s="237" t="s">
        <v>5</v>
      </c>
      <c r="B38" s="240" t="s">
        <v>9</v>
      </c>
      <c r="C38" s="242"/>
      <c r="D38" s="237" t="s">
        <v>4</v>
      </c>
      <c r="E38" s="302"/>
      <c r="F38" s="255"/>
      <c r="G38" s="244"/>
    </row>
    <row r="39" spans="1:8">
      <c r="A39" s="239"/>
      <c r="B39" s="252" t="s">
        <v>9</v>
      </c>
      <c r="C39" s="254"/>
      <c r="D39" s="239"/>
      <c r="E39" s="40"/>
      <c r="F39" s="16"/>
      <c r="G39" s="41"/>
    </row>
    <row r="40" spans="1:8">
      <c r="A40" s="236" t="s">
        <v>8</v>
      </c>
      <c r="B40" s="236"/>
      <c r="C40" s="236"/>
      <c r="D40" s="236"/>
      <c r="E40" s="236"/>
      <c r="F40" s="236"/>
      <c r="G40" s="236"/>
    </row>
    <row r="41" spans="1:8">
      <c r="A41" s="237" t="s">
        <v>5</v>
      </c>
      <c r="B41" s="240" t="s">
        <v>425</v>
      </c>
      <c r="C41" s="241"/>
      <c r="D41" s="242"/>
      <c r="E41" s="237" t="s">
        <v>4</v>
      </c>
      <c r="F41" s="127" t="s">
        <v>446</v>
      </c>
      <c r="G41" s="128"/>
      <c r="H41" s="127"/>
    </row>
    <row r="42" spans="1:8">
      <c r="A42" s="238"/>
      <c r="B42" s="249" t="s">
        <v>426</v>
      </c>
      <c r="C42" s="250"/>
      <c r="D42" s="251"/>
      <c r="E42" s="238"/>
      <c r="F42" s="130" t="s">
        <v>447</v>
      </c>
      <c r="G42" s="129"/>
      <c r="H42" s="130"/>
    </row>
    <row r="43" spans="1:8">
      <c r="A43" s="238"/>
      <c r="B43" s="249"/>
      <c r="C43" s="250"/>
      <c r="D43" s="251"/>
      <c r="E43" s="238"/>
      <c r="F43" s="130" t="s">
        <v>448</v>
      </c>
      <c r="G43" s="125"/>
    </row>
    <row r="44" spans="1:8">
      <c r="A44" s="238"/>
      <c r="B44" s="249"/>
      <c r="C44" s="250"/>
      <c r="D44" s="251"/>
      <c r="E44" s="238"/>
      <c r="F44" s="130" t="s">
        <v>449</v>
      </c>
      <c r="G44" s="125"/>
    </row>
    <row r="45" spans="1:8">
      <c r="A45" s="238"/>
      <c r="B45" s="249"/>
      <c r="C45" s="250"/>
      <c r="D45" s="251"/>
      <c r="E45" s="238"/>
      <c r="F45" s="126"/>
      <c r="G45" s="125"/>
    </row>
    <row r="46" spans="1:8">
      <c r="A46" s="239"/>
      <c r="B46" s="252"/>
      <c r="C46" s="253"/>
      <c r="D46" s="254"/>
      <c r="E46" s="239"/>
      <c r="F46" s="40"/>
      <c r="G46" s="41"/>
    </row>
    <row r="47" spans="1:8">
      <c r="A47" s="217" t="s">
        <v>7</v>
      </c>
      <c r="B47" s="218"/>
      <c r="C47" s="5" t="s">
        <v>6</v>
      </c>
      <c r="D47" s="4">
        <f>B49+E49</f>
        <v>0</v>
      </c>
      <c r="E47" s="3"/>
      <c r="F47" s="3"/>
      <c r="G47" s="3"/>
    </row>
    <row r="48" spans="1:8">
      <c r="A48" s="219" t="s">
        <v>5</v>
      </c>
      <c r="B48" s="2" t="s">
        <v>3</v>
      </c>
      <c r="C48" s="2" t="s">
        <v>2</v>
      </c>
      <c r="D48" s="222" t="s">
        <v>4</v>
      </c>
      <c r="E48" s="2" t="s">
        <v>3</v>
      </c>
      <c r="F48" s="225" t="s">
        <v>2</v>
      </c>
      <c r="G48" s="226"/>
    </row>
    <row r="49" spans="1:7">
      <c r="A49" s="220"/>
      <c r="B49" s="227"/>
      <c r="C49" s="227"/>
      <c r="D49" s="223"/>
      <c r="E49" s="227"/>
      <c r="F49" s="230"/>
      <c r="G49" s="231"/>
    </row>
    <row r="50" spans="1:7">
      <c r="A50" s="220"/>
      <c r="B50" s="228"/>
      <c r="C50" s="228"/>
      <c r="D50" s="223"/>
      <c r="E50" s="228"/>
      <c r="F50" s="232"/>
      <c r="G50" s="233"/>
    </row>
    <row r="51" spans="1:7">
      <c r="A51" s="221"/>
      <c r="B51" s="229"/>
      <c r="C51" s="229"/>
      <c r="D51" s="224"/>
      <c r="E51" s="229"/>
      <c r="F51" s="234"/>
      <c r="G51" s="235"/>
    </row>
    <row r="52" spans="1:7">
      <c r="A52" s="213" t="s">
        <v>1</v>
      </c>
      <c r="B52" s="213"/>
      <c r="C52" s="213"/>
      <c r="D52" s="213"/>
      <c r="E52" s="213"/>
      <c r="F52" s="213"/>
      <c r="G52" s="213"/>
    </row>
    <row r="53" spans="1:7">
      <c r="A53" s="214"/>
      <c r="B53" s="215"/>
      <c r="C53" s="215"/>
      <c r="D53" s="215"/>
      <c r="E53" s="215"/>
      <c r="F53" s="215"/>
      <c r="G53" s="216"/>
    </row>
    <row r="55" spans="1:7">
      <c r="G55"/>
    </row>
    <row r="56" spans="1:7">
      <c r="G56"/>
    </row>
    <row r="57" spans="1:7">
      <c r="C57" t="s">
        <v>0</v>
      </c>
      <c r="G57"/>
    </row>
    <row r="58" spans="1:7">
      <c r="G58"/>
    </row>
    <row r="59" spans="1:7">
      <c r="G59"/>
    </row>
    <row r="60" spans="1:7">
      <c r="G60"/>
    </row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27"/>
    <mergeCell ref="E22:G22"/>
    <mergeCell ref="E23:G23"/>
    <mergeCell ref="E24:G24"/>
    <mergeCell ref="E25:G25"/>
    <mergeCell ref="E27:G27"/>
    <mergeCell ref="A28:G28"/>
    <mergeCell ref="A29:A36"/>
    <mergeCell ref="B29:C29"/>
    <mergeCell ref="D29:D36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B34:C34"/>
    <mergeCell ref="B35:C35"/>
    <mergeCell ref="B36:C36"/>
    <mergeCell ref="E36:G36"/>
    <mergeCell ref="A40:G40"/>
    <mergeCell ref="A41:A46"/>
    <mergeCell ref="B41:D41"/>
    <mergeCell ref="E41:E46"/>
    <mergeCell ref="B42:D42"/>
    <mergeCell ref="B43:D43"/>
    <mergeCell ref="B44:D44"/>
    <mergeCell ref="B45:D45"/>
    <mergeCell ref="B46:D46"/>
    <mergeCell ref="A37:G37"/>
    <mergeCell ref="A38:A39"/>
    <mergeCell ref="B38:C38"/>
    <mergeCell ref="D38:D39"/>
    <mergeCell ref="E38:G38"/>
    <mergeCell ref="B39:C39"/>
    <mergeCell ref="A52:G52"/>
    <mergeCell ref="A53:G53"/>
    <mergeCell ref="A47:B47"/>
    <mergeCell ref="A48:A51"/>
    <mergeCell ref="D48:D51"/>
    <mergeCell ref="F48:G48"/>
    <mergeCell ref="B49:B51"/>
    <mergeCell ref="C49:C51"/>
    <mergeCell ref="E49:E51"/>
    <mergeCell ref="F49:G51"/>
  </mergeCells>
  <phoneticPr fontId="3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62"/>
  <sheetViews>
    <sheetView topLeftCell="A16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450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795800</v>
      </c>
      <c r="C4" s="279"/>
      <c r="D4" s="277"/>
      <c r="E4" s="28" t="s">
        <v>91</v>
      </c>
      <c r="F4" s="27">
        <v>15</v>
      </c>
      <c r="G4" s="26" t="s">
        <v>475</v>
      </c>
    </row>
    <row r="5" spans="1:8" ht="23.1" customHeight="1">
      <c r="A5" s="22" t="s">
        <v>28</v>
      </c>
      <c r="B5" s="280">
        <f>B6-B4</f>
        <v>2109500</v>
      </c>
      <c r="C5" s="281"/>
      <c r="D5" s="277"/>
      <c r="E5" s="28" t="s">
        <v>92</v>
      </c>
      <c r="F5" s="27">
        <v>15</v>
      </c>
      <c r="G5" s="26" t="s">
        <v>474</v>
      </c>
    </row>
    <row r="6" spans="1:8" ht="21.95" customHeight="1">
      <c r="A6" s="22" t="s">
        <v>26</v>
      </c>
      <c r="B6" s="282">
        <v>2905300</v>
      </c>
      <c r="C6" s="283"/>
      <c r="D6" s="277"/>
      <c r="E6" s="28" t="s">
        <v>93</v>
      </c>
      <c r="F6" s="27">
        <v>15</v>
      </c>
      <c r="G6" s="26" t="s">
        <v>476</v>
      </c>
    </row>
    <row r="7" spans="1:8" ht="20.25" customHeight="1">
      <c r="A7" s="25" t="s">
        <v>24</v>
      </c>
      <c r="B7" s="282">
        <f>'1121'!B7:C7+'1122'!B6:C6</f>
        <v>46394000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92</v>
      </c>
      <c r="C11" s="6">
        <v>3</v>
      </c>
      <c r="D11" s="223"/>
      <c r="E11" s="14"/>
      <c r="F11" s="6"/>
      <c r="G11" s="10"/>
    </row>
    <row r="12" spans="1:8" ht="18" customHeight="1">
      <c r="A12" s="271"/>
      <c r="B12" s="6" t="s">
        <v>317</v>
      </c>
      <c r="C12" s="6">
        <v>4</v>
      </c>
      <c r="D12" s="223"/>
      <c r="E12" s="14"/>
      <c r="F12" s="6"/>
      <c r="G12" s="10"/>
    </row>
    <row r="13" spans="1:8" ht="17.100000000000001" customHeight="1">
      <c r="A13" s="272"/>
      <c r="B13" s="11" t="s">
        <v>477</v>
      </c>
      <c r="C13" s="11">
        <v>3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101</v>
      </c>
      <c r="C16" s="7" t="s">
        <v>452</v>
      </c>
      <c r="D16" s="6">
        <v>9</v>
      </c>
      <c r="E16" s="257"/>
      <c r="F16" s="258"/>
      <c r="G16" s="259"/>
    </row>
    <row r="17" spans="1:7">
      <c r="A17" s="238"/>
      <c r="B17" s="7" t="s">
        <v>101</v>
      </c>
      <c r="C17" s="6" t="s">
        <v>453</v>
      </c>
      <c r="D17" s="6">
        <v>4</v>
      </c>
      <c r="E17" s="257"/>
      <c r="F17" s="258"/>
      <c r="G17" s="259"/>
    </row>
    <row r="18" spans="1:7">
      <c r="A18" s="238"/>
      <c r="B18" s="7" t="s">
        <v>102</v>
      </c>
      <c r="C18" s="6" t="s">
        <v>454</v>
      </c>
      <c r="D18" s="6">
        <v>2</v>
      </c>
      <c r="E18" s="257"/>
      <c r="F18" s="258"/>
      <c r="G18" s="259"/>
    </row>
    <row r="19" spans="1:7">
      <c r="A19" s="238"/>
      <c r="B19" s="7" t="s">
        <v>451</v>
      </c>
      <c r="C19" s="6" t="s">
        <v>455</v>
      </c>
      <c r="D19" s="6">
        <v>2</v>
      </c>
      <c r="E19" s="134"/>
      <c r="F19" s="135"/>
      <c r="G19" s="136"/>
    </row>
    <row r="20" spans="1:7">
      <c r="A20" s="238"/>
      <c r="B20" s="7"/>
      <c r="C20" s="6"/>
      <c r="D20" s="6"/>
      <c r="E20" s="134"/>
      <c r="F20" s="135"/>
      <c r="G20" s="136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41</v>
      </c>
      <c r="C22" s="6" t="s">
        <v>456</v>
      </c>
      <c r="D22" s="6">
        <v>4</v>
      </c>
      <c r="E22" s="257"/>
      <c r="F22" s="258"/>
      <c r="G22" s="259"/>
    </row>
    <row r="23" spans="1:7">
      <c r="A23" s="238"/>
      <c r="B23" s="7" t="s">
        <v>41</v>
      </c>
      <c r="C23" s="6" t="s">
        <v>457</v>
      </c>
      <c r="D23" s="6">
        <v>4</v>
      </c>
      <c r="E23" s="257"/>
      <c r="F23" s="258"/>
      <c r="G23" s="259"/>
    </row>
    <row r="24" spans="1:7">
      <c r="A24" s="238"/>
      <c r="B24" s="7" t="s">
        <v>107</v>
      </c>
      <c r="C24" s="6" t="s">
        <v>458</v>
      </c>
      <c r="D24" s="6">
        <v>2</v>
      </c>
      <c r="E24" s="257"/>
      <c r="F24" s="258"/>
      <c r="G24" s="259"/>
    </row>
    <row r="25" spans="1:7">
      <c r="A25" s="238"/>
      <c r="B25" s="7" t="s">
        <v>107</v>
      </c>
      <c r="C25" s="6" t="s">
        <v>459</v>
      </c>
      <c r="D25" s="6">
        <v>5</v>
      </c>
      <c r="E25" s="134"/>
      <c r="F25" s="135"/>
      <c r="G25" s="136"/>
    </row>
    <row r="26" spans="1:7">
      <c r="A26" s="238"/>
      <c r="B26" s="7" t="s">
        <v>211</v>
      </c>
      <c r="C26" s="6" t="s">
        <v>460</v>
      </c>
      <c r="D26" s="6">
        <v>8</v>
      </c>
      <c r="E26" s="134"/>
      <c r="F26" s="135"/>
      <c r="G26" s="136"/>
    </row>
    <row r="27" spans="1:7">
      <c r="A27" s="238"/>
      <c r="B27" s="6" t="s">
        <v>242</v>
      </c>
      <c r="C27" s="6" t="s">
        <v>461</v>
      </c>
      <c r="D27" s="6">
        <v>4</v>
      </c>
      <c r="E27" s="257"/>
      <c r="F27" s="258"/>
      <c r="G27" s="259"/>
    </row>
    <row r="28" spans="1:7">
      <c r="A28" s="238"/>
      <c r="B28" s="6"/>
      <c r="C28" s="6"/>
      <c r="D28" s="6"/>
      <c r="E28" s="134"/>
      <c r="F28" s="135"/>
      <c r="G28" s="136"/>
    </row>
    <row r="29" spans="1:7">
      <c r="A29" s="239"/>
      <c r="B29" s="6"/>
      <c r="C29" s="6"/>
      <c r="D29" s="6"/>
      <c r="E29" s="257"/>
      <c r="F29" s="258"/>
      <c r="G29" s="259"/>
    </row>
    <row r="30" spans="1:7">
      <c r="A30" s="236" t="s">
        <v>11</v>
      </c>
      <c r="B30" s="236"/>
      <c r="C30" s="236"/>
      <c r="D30" s="236"/>
      <c r="E30" s="236"/>
      <c r="F30" s="236"/>
      <c r="G30" s="236"/>
    </row>
    <row r="31" spans="1:7">
      <c r="A31" s="237" t="s">
        <v>5</v>
      </c>
      <c r="B31" s="240" t="s">
        <v>463</v>
      </c>
      <c r="C31" s="242"/>
      <c r="D31" s="237" t="s">
        <v>4</v>
      </c>
      <c r="E31" s="315" t="s">
        <v>468</v>
      </c>
      <c r="F31" s="305"/>
      <c r="G31" s="306"/>
    </row>
    <row r="32" spans="1:7">
      <c r="A32" s="238"/>
      <c r="B32" s="260" t="s">
        <v>464</v>
      </c>
      <c r="C32" s="261"/>
      <c r="D32" s="238"/>
      <c r="E32" s="314" t="s">
        <v>469</v>
      </c>
      <c r="F32" s="308"/>
      <c r="G32" s="309"/>
    </row>
    <row r="33" spans="1:8">
      <c r="A33" s="238"/>
      <c r="B33" s="260" t="s">
        <v>465</v>
      </c>
      <c r="C33" s="261"/>
      <c r="D33" s="238"/>
      <c r="E33" s="314" t="s">
        <v>470</v>
      </c>
      <c r="F33" s="308"/>
      <c r="G33" s="309"/>
    </row>
    <row r="34" spans="1:8">
      <c r="A34" s="238"/>
      <c r="B34" s="260" t="s">
        <v>466</v>
      </c>
      <c r="C34" s="261"/>
      <c r="D34" s="238"/>
      <c r="E34" s="318" t="s">
        <v>471</v>
      </c>
      <c r="F34" s="319"/>
      <c r="G34" s="319"/>
    </row>
    <row r="35" spans="1:8">
      <c r="A35" s="238"/>
      <c r="B35" s="260" t="s">
        <v>467</v>
      </c>
      <c r="C35" s="261"/>
      <c r="D35" s="238"/>
      <c r="E35" s="249" t="s">
        <v>472</v>
      </c>
      <c r="F35" s="250"/>
      <c r="G35" s="251"/>
    </row>
    <row r="36" spans="1:8">
      <c r="A36" s="238"/>
      <c r="B36" s="260"/>
      <c r="C36" s="261"/>
      <c r="D36" s="238"/>
      <c r="E36" s="131" t="s">
        <v>478</v>
      </c>
      <c r="F36" s="132"/>
      <c r="G36" s="133"/>
    </row>
    <row r="37" spans="1:8">
      <c r="A37" s="238"/>
      <c r="B37" s="260"/>
      <c r="C37" s="261"/>
      <c r="D37" s="238"/>
      <c r="E37" s="131" t="s">
        <v>473</v>
      </c>
      <c r="F37" s="132"/>
      <c r="G37" s="133"/>
    </row>
    <row r="38" spans="1:8">
      <c r="A38" s="239"/>
      <c r="B38" s="263"/>
      <c r="C38" s="264"/>
      <c r="D38" s="239"/>
      <c r="E38" s="245"/>
      <c r="F38" s="262"/>
      <c r="G38" s="246"/>
    </row>
    <row r="39" spans="1:8">
      <c r="A39" s="236" t="s">
        <v>10</v>
      </c>
      <c r="B39" s="236"/>
      <c r="C39" s="236"/>
      <c r="D39" s="236"/>
      <c r="E39" s="236"/>
      <c r="F39" s="236"/>
      <c r="G39" s="236"/>
    </row>
    <row r="40" spans="1:8">
      <c r="A40" s="237" t="s">
        <v>5</v>
      </c>
      <c r="B40" s="240" t="s">
        <v>9</v>
      </c>
      <c r="C40" s="242"/>
      <c r="D40" s="237" t="s">
        <v>4</v>
      </c>
      <c r="E40" s="302"/>
      <c r="F40" s="255"/>
      <c r="G40" s="244"/>
    </row>
    <row r="41" spans="1:8">
      <c r="A41" s="239"/>
      <c r="B41" s="252" t="s">
        <v>9</v>
      </c>
      <c r="C41" s="254"/>
      <c r="D41" s="239"/>
      <c r="E41" s="40"/>
      <c r="F41" s="16"/>
      <c r="G41" s="41"/>
    </row>
    <row r="42" spans="1:8">
      <c r="A42" s="236" t="s">
        <v>8</v>
      </c>
      <c r="B42" s="236"/>
      <c r="C42" s="236"/>
      <c r="D42" s="236"/>
      <c r="E42" s="236"/>
      <c r="F42" s="236"/>
      <c r="G42" s="236"/>
    </row>
    <row r="43" spans="1:8">
      <c r="A43" s="237" t="s">
        <v>5</v>
      </c>
      <c r="B43" s="240" t="s">
        <v>462</v>
      </c>
      <c r="C43" s="241"/>
      <c r="D43" s="242"/>
      <c r="E43" s="237" t="s">
        <v>4</v>
      </c>
      <c r="F43" s="131"/>
      <c r="G43" s="132"/>
      <c r="H43" s="131"/>
    </row>
    <row r="44" spans="1:8">
      <c r="A44" s="238"/>
      <c r="B44" s="249" t="s">
        <v>285</v>
      </c>
      <c r="C44" s="250"/>
      <c r="D44" s="251"/>
      <c r="E44" s="238"/>
      <c r="F44" s="139"/>
      <c r="G44" s="137"/>
      <c r="H44" s="139"/>
    </row>
    <row r="45" spans="1:8">
      <c r="A45" s="238"/>
      <c r="B45" s="249"/>
      <c r="C45" s="250"/>
      <c r="D45" s="251"/>
      <c r="E45" s="238"/>
      <c r="F45" s="139"/>
      <c r="G45" s="138"/>
    </row>
    <row r="46" spans="1:8">
      <c r="A46" s="238"/>
      <c r="B46" s="249"/>
      <c r="C46" s="250"/>
      <c r="D46" s="251"/>
      <c r="E46" s="238"/>
      <c r="F46" s="139"/>
      <c r="G46" s="138"/>
    </row>
    <row r="47" spans="1:8">
      <c r="A47" s="238"/>
      <c r="B47" s="249"/>
      <c r="C47" s="250"/>
      <c r="D47" s="251"/>
      <c r="E47" s="238"/>
      <c r="F47" s="139"/>
      <c r="G47" s="138"/>
    </row>
    <row r="48" spans="1:8">
      <c r="A48" s="239"/>
      <c r="B48" s="252"/>
      <c r="C48" s="253"/>
      <c r="D48" s="254"/>
      <c r="E48" s="239"/>
      <c r="F48" s="40"/>
      <c r="G48" s="41"/>
    </row>
    <row r="49" spans="1:7">
      <c r="A49" s="217" t="s">
        <v>7</v>
      </c>
      <c r="B49" s="218"/>
      <c r="C49" s="5" t="s">
        <v>6</v>
      </c>
      <c r="D49" s="4">
        <f>B51+E51</f>
        <v>0</v>
      </c>
      <c r="E49" s="3"/>
      <c r="F49" s="3"/>
      <c r="G49" s="3"/>
    </row>
    <row r="50" spans="1:7">
      <c r="A50" s="219" t="s">
        <v>5</v>
      </c>
      <c r="B50" s="2" t="s">
        <v>3</v>
      </c>
      <c r="C50" s="2" t="s">
        <v>2</v>
      </c>
      <c r="D50" s="222" t="s">
        <v>4</v>
      </c>
      <c r="E50" s="2" t="s">
        <v>3</v>
      </c>
      <c r="F50" s="225" t="s">
        <v>2</v>
      </c>
      <c r="G50" s="226"/>
    </row>
    <row r="51" spans="1:7">
      <c r="A51" s="220"/>
      <c r="B51" s="227"/>
      <c r="C51" s="227"/>
      <c r="D51" s="223"/>
      <c r="E51" s="227"/>
      <c r="F51" s="230"/>
      <c r="G51" s="231"/>
    </row>
    <row r="52" spans="1:7">
      <c r="A52" s="220"/>
      <c r="B52" s="228"/>
      <c r="C52" s="228"/>
      <c r="D52" s="223"/>
      <c r="E52" s="228"/>
      <c r="F52" s="232"/>
      <c r="G52" s="233"/>
    </row>
    <row r="53" spans="1:7">
      <c r="A53" s="221"/>
      <c r="B53" s="229"/>
      <c r="C53" s="229"/>
      <c r="D53" s="224"/>
      <c r="E53" s="229"/>
      <c r="F53" s="234"/>
      <c r="G53" s="235"/>
    </row>
    <row r="54" spans="1:7">
      <c r="A54" s="213" t="s">
        <v>1</v>
      </c>
      <c r="B54" s="213"/>
      <c r="C54" s="213"/>
      <c r="D54" s="213"/>
      <c r="E54" s="213"/>
      <c r="F54" s="213"/>
      <c r="G54" s="213"/>
    </row>
    <row r="55" spans="1:7">
      <c r="A55" s="214"/>
      <c r="B55" s="215"/>
      <c r="C55" s="215"/>
      <c r="D55" s="215"/>
      <c r="E55" s="215"/>
      <c r="F55" s="215"/>
      <c r="G55" s="216"/>
    </row>
    <row r="57" spans="1:7">
      <c r="G57"/>
    </row>
    <row r="58" spans="1:7">
      <c r="G58"/>
    </row>
    <row r="59" spans="1:7">
      <c r="C59" t="s">
        <v>0</v>
      </c>
      <c r="G59"/>
    </row>
    <row r="60" spans="1:7">
      <c r="G60"/>
    </row>
    <row r="61" spans="1:7">
      <c r="G61"/>
    </row>
    <row r="62" spans="1:7">
      <c r="G62"/>
    </row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29"/>
    <mergeCell ref="E22:G22"/>
    <mergeCell ref="E23:G23"/>
    <mergeCell ref="E24:G24"/>
    <mergeCell ref="E27:G27"/>
    <mergeCell ref="E29:G29"/>
    <mergeCell ref="A30:G30"/>
    <mergeCell ref="A31:A38"/>
    <mergeCell ref="B31:C31"/>
    <mergeCell ref="D31:D38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A42:G42"/>
    <mergeCell ref="A43:A48"/>
    <mergeCell ref="B43:D43"/>
    <mergeCell ref="E43:E48"/>
    <mergeCell ref="B44:D44"/>
    <mergeCell ref="B45:D45"/>
    <mergeCell ref="B46:D46"/>
    <mergeCell ref="B47:D47"/>
    <mergeCell ref="B48:D48"/>
    <mergeCell ref="A39:G39"/>
    <mergeCell ref="A40:A41"/>
    <mergeCell ref="B40:C40"/>
    <mergeCell ref="D40:D41"/>
    <mergeCell ref="E40:G40"/>
    <mergeCell ref="B41:C41"/>
    <mergeCell ref="A54:G54"/>
    <mergeCell ref="A55:G55"/>
    <mergeCell ref="A49:B49"/>
    <mergeCell ref="A50:A53"/>
    <mergeCell ref="D50:D53"/>
    <mergeCell ref="F50:G50"/>
    <mergeCell ref="B51:B53"/>
    <mergeCell ref="C51:C53"/>
    <mergeCell ref="E51:E53"/>
    <mergeCell ref="F51:G53"/>
  </mergeCells>
  <phoneticPr fontId="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67"/>
  <sheetViews>
    <sheetView topLeftCell="A19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479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1369500</v>
      </c>
      <c r="C4" s="279"/>
      <c r="D4" s="277"/>
      <c r="E4" s="28" t="s">
        <v>91</v>
      </c>
      <c r="F4" s="27">
        <v>15</v>
      </c>
      <c r="G4" s="26" t="s">
        <v>506</v>
      </c>
    </row>
    <row r="5" spans="1:8" ht="23.1" customHeight="1">
      <c r="A5" s="22" t="s">
        <v>28</v>
      </c>
      <c r="B5" s="280">
        <f>B6-B4</f>
        <v>1701250</v>
      </c>
      <c r="C5" s="281"/>
      <c r="D5" s="277"/>
      <c r="E5" s="28" t="s">
        <v>92</v>
      </c>
      <c r="F5" s="27">
        <v>15</v>
      </c>
      <c r="G5" s="26" t="s">
        <v>507</v>
      </c>
    </row>
    <row r="6" spans="1:8" ht="21.95" customHeight="1">
      <c r="A6" s="22" t="s">
        <v>26</v>
      </c>
      <c r="B6" s="282">
        <v>3070750</v>
      </c>
      <c r="C6" s="283"/>
      <c r="D6" s="277"/>
      <c r="E6" s="28" t="s">
        <v>93</v>
      </c>
      <c r="F6" s="27">
        <v>15</v>
      </c>
      <c r="G6" s="26" t="s">
        <v>476</v>
      </c>
    </row>
    <row r="7" spans="1:8" ht="20.25" customHeight="1">
      <c r="A7" s="25" t="s">
        <v>24</v>
      </c>
      <c r="B7" s="282">
        <f>'1122'!B7:C7+'1123'!B6:C6</f>
        <v>49464750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500</v>
      </c>
      <c r="C11" s="6">
        <v>13</v>
      </c>
      <c r="D11" s="223"/>
      <c r="E11" s="14"/>
      <c r="F11" s="6"/>
      <c r="G11" s="10"/>
    </row>
    <row r="12" spans="1:8" ht="18" customHeight="1">
      <c r="A12" s="271"/>
      <c r="B12" s="6" t="s">
        <v>501</v>
      </c>
      <c r="C12" s="6">
        <v>7</v>
      </c>
      <c r="D12" s="223"/>
      <c r="E12" s="14"/>
      <c r="F12" s="6"/>
      <c r="G12" s="10"/>
    </row>
    <row r="13" spans="1:8" ht="17.100000000000001" customHeight="1">
      <c r="A13" s="272"/>
      <c r="B13" s="11" t="s">
        <v>505</v>
      </c>
      <c r="C13" s="11">
        <v>7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120</v>
      </c>
      <c r="C16" s="7" t="s">
        <v>485</v>
      </c>
      <c r="D16" s="6" t="s">
        <v>486</v>
      </c>
      <c r="E16" s="257" t="s">
        <v>487</v>
      </c>
      <c r="F16" s="258"/>
      <c r="G16" s="259"/>
    </row>
    <row r="17" spans="1:7">
      <c r="A17" s="238"/>
      <c r="B17" s="7" t="s">
        <v>451</v>
      </c>
      <c r="C17" s="6" t="s">
        <v>435</v>
      </c>
      <c r="D17" s="6">
        <v>4</v>
      </c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8"/>
      <c r="B19" s="7"/>
      <c r="C19" s="6"/>
      <c r="D19" s="6"/>
      <c r="E19" s="140"/>
      <c r="F19" s="141"/>
      <c r="G19" s="142"/>
    </row>
    <row r="20" spans="1:7">
      <c r="A20" s="238"/>
      <c r="B20" s="7"/>
      <c r="C20" s="6"/>
      <c r="D20" s="6"/>
      <c r="E20" s="140"/>
      <c r="F20" s="141"/>
      <c r="G20" s="142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187</v>
      </c>
      <c r="C22" s="6" t="s">
        <v>489</v>
      </c>
      <c r="D22" s="6">
        <v>2</v>
      </c>
      <c r="E22" s="257"/>
      <c r="F22" s="258"/>
      <c r="G22" s="259"/>
    </row>
    <row r="23" spans="1:7">
      <c r="A23" s="238"/>
      <c r="B23" s="7" t="s">
        <v>126</v>
      </c>
      <c r="C23" s="6" t="s">
        <v>490</v>
      </c>
      <c r="D23" s="6">
        <v>3</v>
      </c>
      <c r="E23" s="257"/>
      <c r="F23" s="258"/>
      <c r="G23" s="259"/>
    </row>
    <row r="24" spans="1:7">
      <c r="A24" s="238"/>
      <c r="B24" s="7" t="s">
        <v>187</v>
      </c>
      <c r="C24" s="6" t="s">
        <v>491</v>
      </c>
      <c r="D24" s="6">
        <v>4</v>
      </c>
      <c r="E24" s="257"/>
      <c r="F24" s="258"/>
      <c r="G24" s="259"/>
    </row>
    <row r="25" spans="1:7">
      <c r="A25" s="238"/>
      <c r="B25" s="7" t="s">
        <v>187</v>
      </c>
      <c r="C25" s="6" t="s">
        <v>492</v>
      </c>
      <c r="D25" s="6">
        <v>6</v>
      </c>
      <c r="E25" s="140"/>
      <c r="F25" s="141"/>
      <c r="G25" s="142"/>
    </row>
    <row r="26" spans="1:7">
      <c r="A26" s="238"/>
      <c r="B26" s="7" t="s">
        <v>242</v>
      </c>
      <c r="C26" s="6" t="s">
        <v>493</v>
      </c>
      <c r="D26" s="6">
        <v>2</v>
      </c>
      <c r="E26" s="140"/>
      <c r="F26" s="141"/>
      <c r="G26" s="142"/>
    </row>
    <row r="27" spans="1:7">
      <c r="A27" s="238"/>
      <c r="B27" s="6" t="s">
        <v>126</v>
      </c>
      <c r="C27" s="6" t="s">
        <v>494</v>
      </c>
      <c r="D27" s="6">
        <v>6</v>
      </c>
      <c r="E27" s="257"/>
      <c r="F27" s="258"/>
      <c r="G27" s="259"/>
    </row>
    <row r="28" spans="1:7">
      <c r="A28" s="238"/>
      <c r="B28" s="6" t="s">
        <v>107</v>
      </c>
      <c r="C28" s="6" t="s">
        <v>495</v>
      </c>
      <c r="D28" s="6">
        <v>2</v>
      </c>
      <c r="E28" s="140"/>
      <c r="F28" s="141"/>
      <c r="G28" s="142"/>
    </row>
    <row r="29" spans="1:7">
      <c r="A29" s="238"/>
      <c r="B29" s="6" t="s">
        <v>107</v>
      </c>
      <c r="C29" s="6" t="s">
        <v>496</v>
      </c>
      <c r="D29" s="6">
        <v>2</v>
      </c>
      <c r="E29" s="140"/>
      <c r="F29" s="141"/>
      <c r="G29" s="142"/>
    </row>
    <row r="30" spans="1:7">
      <c r="A30" s="238"/>
      <c r="B30" s="6" t="s">
        <v>488</v>
      </c>
      <c r="C30" s="6" t="s">
        <v>497</v>
      </c>
      <c r="D30" s="6">
        <v>2</v>
      </c>
      <c r="E30" s="140"/>
      <c r="F30" s="141"/>
      <c r="G30" s="142"/>
    </row>
    <row r="31" spans="1:7">
      <c r="A31" s="238"/>
      <c r="B31" s="6" t="s">
        <v>126</v>
      </c>
      <c r="C31" s="6" t="s">
        <v>498</v>
      </c>
      <c r="D31" s="6">
        <v>2</v>
      </c>
      <c r="E31" s="140"/>
      <c r="F31" s="141"/>
      <c r="G31" s="142"/>
    </row>
    <row r="32" spans="1:7">
      <c r="A32" s="238"/>
      <c r="B32" s="6" t="s">
        <v>107</v>
      </c>
      <c r="C32" s="6" t="s">
        <v>499</v>
      </c>
      <c r="D32" s="6">
        <v>3</v>
      </c>
      <c r="E32" s="140"/>
      <c r="F32" s="141"/>
      <c r="G32" s="142"/>
    </row>
    <row r="33" spans="1:8">
      <c r="A33" s="238"/>
      <c r="B33" s="6"/>
      <c r="C33" s="6"/>
      <c r="D33" s="6"/>
      <c r="E33" s="140"/>
      <c r="F33" s="141"/>
      <c r="G33" s="142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 t="s">
        <v>480</v>
      </c>
      <c r="C36" s="242"/>
      <c r="D36" s="237" t="s">
        <v>4</v>
      </c>
      <c r="E36" s="304" t="s">
        <v>502</v>
      </c>
      <c r="F36" s="305"/>
      <c r="G36" s="306"/>
    </row>
    <row r="37" spans="1:8">
      <c r="A37" s="238"/>
      <c r="B37" s="260" t="s">
        <v>481</v>
      </c>
      <c r="C37" s="261"/>
      <c r="D37" s="238"/>
      <c r="E37" s="314" t="s">
        <v>503</v>
      </c>
      <c r="F37" s="308"/>
      <c r="G37" s="309"/>
    </row>
    <row r="38" spans="1:8">
      <c r="A38" s="238"/>
      <c r="B38" s="260" t="s">
        <v>482</v>
      </c>
      <c r="C38" s="261"/>
      <c r="D38" s="238"/>
      <c r="E38" s="307" t="s">
        <v>504</v>
      </c>
      <c r="F38" s="308"/>
      <c r="G38" s="309"/>
    </row>
    <row r="39" spans="1:8">
      <c r="A39" s="238"/>
      <c r="B39" s="260"/>
      <c r="C39" s="261"/>
      <c r="D39" s="238"/>
      <c r="E39" s="318"/>
      <c r="F39" s="319"/>
      <c r="G39" s="319"/>
    </row>
    <row r="40" spans="1:8">
      <c r="A40" s="238"/>
      <c r="B40" s="260"/>
      <c r="C40" s="261"/>
      <c r="D40" s="238"/>
      <c r="E40" s="249"/>
      <c r="F40" s="250"/>
      <c r="G40" s="251"/>
    </row>
    <row r="41" spans="1:8">
      <c r="A41" s="238"/>
      <c r="B41" s="260"/>
      <c r="C41" s="261"/>
      <c r="D41" s="238"/>
      <c r="E41" s="143"/>
      <c r="F41" s="144"/>
      <c r="G41" s="145"/>
    </row>
    <row r="42" spans="1:8">
      <c r="A42" s="238"/>
      <c r="B42" s="260"/>
      <c r="C42" s="261"/>
      <c r="D42" s="238"/>
      <c r="E42" s="143"/>
      <c r="F42" s="144"/>
      <c r="G42" s="145"/>
    </row>
    <row r="43" spans="1:8">
      <c r="A43" s="239"/>
      <c r="B43" s="263"/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 t="s">
        <v>9</v>
      </c>
      <c r="C45" s="242"/>
      <c r="D45" s="237" t="s">
        <v>4</v>
      </c>
      <c r="E45" s="302"/>
      <c r="F45" s="255"/>
      <c r="G45" s="244"/>
    </row>
    <row r="46" spans="1:8">
      <c r="A46" s="239"/>
      <c r="B46" s="252" t="s">
        <v>9</v>
      </c>
      <c r="C46" s="254"/>
      <c r="D46" s="239"/>
      <c r="E46" s="40"/>
      <c r="F46" s="16"/>
      <c r="G46" s="41"/>
    </row>
    <row r="47" spans="1:8">
      <c r="A47" s="236" t="s">
        <v>8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 t="s">
        <v>483</v>
      </c>
      <c r="C48" s="241"/>
      <c r="D48" s="242"/>
      <c r="E48" s="237" t="s">
        <v>4</v>
      </c>
      <c r="F48" s="143"/>
      <c r="G48" s="144"/>
      <c r="H48" s="143"/>
    </row>
    <row r="49" spans="1:8">
      <c r="A49" s="238"/>
      <c r="B49" s="249" t="s">
        <v>484</v>
      </c>
      <c r="C49" s="250"/>
      <c r="D49" s="251"/>
      <c r="E49" s="238"/>
      <c r="F49" s="148"/>
      <c r="G49" s="146"/>
      <c r="H49" s="148"/>
    </row>
    <row r="50" spans="1:8">
      <c r="A50" s="238"/>
      <c r="B50" s="249"/>
      <c r="C50" s="250"/>
      <c r="D50" s="251"/>
      <c r="E50" s="238"/>
      <c r="F50" s="148"/>
      <c r="G50" s="147"/>
    </row>
    <row r="51" spans="1:8">
      <c r="A51" s="238"/>
      <c r="B51" s="249"/>
      <c r="C51" s="250"/>
      <c r="D51" s="251"/>
      <c r="E51" s="238"/>
      <c r="F51" s="148"/>
      <c r="G51" s="147"/>
    </row>
    <row r="52" spans="1:8">
      <c r="A52" s="238"/>
      <c r="B52" s="249"/>
      <c r="C52" s="250"/>
      <c r="D52" s="251"/>
      <c r="E52" s="238"/>
      <c r="F52" s="148"/>
      <c r="G52" s="147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7"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  <mergeCell ref="E43:G43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5"/>
    <mergeCell ref="B46:C46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B42:C42"/>
    <mergeCell ref="B43:C43"/>
    <mergeCell ref="A22:A34"/>
    <mergeCell ref="E22:G22"/>
    <mergeCell ref="E23:G23"/>
    <mergeCell ref="E24:G24"/>
    <mergeCell ref="E27:G27"/>
    <mergeCell ref="E34:G3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67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525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1897500</v>
      </c>
      <c r="C4" s="279"/>
      <c r="D4" s="277"/>
      <c r="E4" s="28" t="s">
        <v>91</v>
      </c>
      <c r="F4" s="27">
        <v>15</v>
      </c>
      <c r="G4" s="26" t="s">
        <v>514</v>
      </c>
    </row>
    <row r="5" spans="1:8" ht="23.1" customHeight="1">
      <c r="A5" s="22" t="s">
        <v>28</v>
      </c>
      <c r="B5" s="280">
        <f>B6-B4</f>
        <v>1546100</v>
      </c>
      <c r="C5" s="281"/>
      <c r="D5" s="277"/>
      <c r="E5" s="28" t="s">
        <v>92</v>
      </c>
      <c r="F5" s="27">
        <v>15</v>
      </c>
      <c r="G5" s="26" t="s">
        <v>507</v>
      </c>
    </row>
    <row r="6" spans="1:8" ht="21.95" customHeight="1">
      <c r="A6" s="22" t="s">
        <v>26</v>
      </c>
      <c r="B6" s="282">
        <v>3443600</v>
      </c>
      <c r="C6" s="283"/>
      <c r="D6" s="277"/>
      <c r="E6" s="28" t="s">
        <v>93</v>
      </c>
      <c r="F6" s="27">
        <v>15</v>
      </c>
      <c r="G6" s="26" t="s">
        <v>476</v>
      </c>
    </row>
    <row r="7" spans="1:8" ht="20.25" customHeight="1">
      <c r="A7" s="25" t="s">
        <v>24</v>
      </c>
      <c r="B7" s="282">
        <f>'1123'!B7:C7+'1124'!B6:C6</f>
        <v>52908350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512</v>
      </c>
      <c r="C11" s="6">
        <v>10</v>
      </c>
      <c r="D11" s="223"/>
      <c r="E11" s="14"/>
      <c r="F11" s="6"/>
      <c r="G11" s="10"/>
    </row>
    <row r="12" spans="1:8" ht="18" customHeight="1">
      <c r="A12" s="271"/>
      <c r="B12" s="6" t="s">
        <v>513</v>
      </c>
      <c r="C12" s="6">
        <v>7</v>
      </c>
      <c r="D12" s="223"/>
      <c r="E12" s="14"/>
      <c r="F12" s="6"/>
      <c r="G12" s="10"/>
    </row>
    <row r="13" spans="1:8" ht="17.100000000000001" customHeight="1">
      <c r="A13" s="272"/>
      <c r="B13" s="11" t="s">
        <v>100</v>
      </c>
      <c r="C13" s="11">
        <v>5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>
        <v>0.45833333333333331</v>
      </c>
      <c r="C16" s="7" t="s">
        <v>517</v>
      </c>
      <c r="D16" s="6" t="s">
        <v>518</v>
      </c>
      <c r="E16" s="257" t="s">
        <v>520</v>
      </c>
      <c r="F16" s="258"/>
      <c r="G16" s="259"/>
    </row>
    <row r="17" spans="1:7">
      <c r="A17" s="238"/>
      <c r="B17" s="7">
        <v>4.1666666666666664E-2</v>
      </c>
      <c r="C17" s="6" t="s">
        <v>516</v>
      </c>
      <c r="D17" s="6">
        <v>10</v>
      </c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8"/>
      <c r="B19" s="7"/>
      <c r="C19" s="6"/>
      <c r="D19" s="6"/>
      <c r="E19" s="149"/>
      <c r="F19" s="150"/>
      <c r="G19" s="151"/>
    </row>
    <row r="20" spans="1:7">
      <c r="A20" s="238"/>
      <c r="B20" s="7"/>
      <c r="C20" s="6"/>
      <c r="D20" s="6"/>
      <c r="E20" s="149"/>
      <c r="F20" s="150"/>
      <c r="G20" s="151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>
        <v>0.25</v>
      </c>
      <c r="C22" s="6" t="s">
        <v>515</v>
      </c>
      <c r="D22" s="6">
        <v>10</v>
      </c>
      <c r="E22" s="257" t="s">
        <v>519</v>
      </c>
      <c r="F22" s="258"/>
      <c r="G22" s="259"/>
    </row>
    <row r="23" spans="1:7">
      <c r="A23" s="238"/>
      <c r="B23" s="7">
        <v>0.27083333333333331</v>
      </c>
      <c r="C23" s="167" t="s">
        <v>521</v>
      </c>
      <c r="D23" s="6">
        <v>2</v>
      </c>
      <c r="E23" s="257"/>
      <c r="F23" s="258"/>
      <c r="G23" s="259"/>
    </row>
    <row r="24" spans="1:7">
      <c r="A24" s="238"/>
      <c r="B24" s="7"/>
      <c r="C24" s="6"/>
      <c r="D24" s="6"/>
      <c r="E24" s="257"/>
      <c r="F24" s="258"/>
      <c r="G24" s="259"/>
    </row>
    <row r="25" spans="1:7">
      <c r="A25" s="238"/>
      <c r="B25" s="7"/>
      <c r="C25" s="6"/>
      <c r="D25" s="6"/>
      <c r="E25" s="149"/>
      <c r="F25" s="150"/>
      <c r="G25" s="151"/>
    </row>
    <row r="26" spans="1:7">
      <c r="A26" s="238"/>
      <c r="B26" s="7"/>
      <c r="C26" s="6"/>
      <c r="D26" s="6"/>
      <c r="E26" s="149"/>
      <c r="F26" s="150"/>
      <c r="G26" s="151"/>
    </row>
    <row r="27" spans="1:7">
      <c r="A27" s="238"/>
      <c r="B27" s="6"/>
      <c r="C27" s="6"/>
      <c r="D27" s="6"/>
      <c r="E27" s="257"/>
      <c r="F27" s="258"/>
      <c r="G27" s="259"/>
    </row>
    <row r="28" spans="1:7">
      <c r="A28" s="238"/>
      <c r="B28" s="6"/>
      <c r="C28" s="6"/>
      <c r="D28" s="6"/>
      <c r="E28" s="149"/>
      <c r="F28" s="150"/>
      <c r="G28" s="151"/>
    </row>
    <row r="29" spans="1:7">
      <c r="A29" s="238"/>
      <c r="B29" s="6"/>
      <c r="C29" s="6"/>
      <c r="D29" s="6"/>
      <c r="E29" s="149"/>
      <c r="F29" s="150"/>
      <c r="G29" s="151"/>
    </row>
    <row r="30" spans="1:7">
      <c r="A30" s="238"/>
      <c r="B30" s="6"/>
      <c r="C30" s="6"/>
      <c r="D30" s="6"/>
      <c r="E30" s="149"/>
      <c r="F30" s="150"/>
      <c r="G30" s="151"/>
    </row>
    <row r="31" spans="1:7">
      <c r="A31" s="238"/>
      <c r="B31" s="6"/>
      <c r="C31" s="6"/>
      <c r="D31" s="6"/>
      <c r="E31" s="149"/>
      <c r="F31" s="150"/>
      <c r="G31" s="151"/>
    </row>
    <row r="32" spans="1:7">
      <c r="A32" s="238"/>
      <c r="B32" s="6"/>
      <c r="C32" s="6"/>
      <c r="D32" s="6"/>
      <c r="E32" s="149"/>
      <c r="F32" s="150"/>
      <c r="G32" s="151"/>
    </row>
    <row r="33" spans="1:8">
      <c r="A33" s="238"/>
      <c r="B33" s="6"/>
      <c r="C33" s="6"/>
      <c r="D33" s="6"/>
      <c r="E33" s="149"/>
      <c r="F33" s="150"/>
      <c r="G33" s="151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 t="s">
        <v>508</v>
      </c>
      <c r="C36" s="242"/>
      <c r="D36" s="237" t="s">
        <v>4</v>
      </c>
      <c r="E36" s="315" t="s">
        <v>523</v>
      </c>
      <c r="F36" s="305"/>
      <c r="G36" s="306"/>
    </row>
    <row r="37" spans="1:8">
      <c r="A37" s="238"/>
      <c r="B37" s="260"/>
      <c r="C37" s="261"/>
      <c r="D37" s="238"/>
      <c r="E37" s="314" t="s">
        <v>522</v>
      </c>
      <c r="F37" s="308"/>
      <c r="G37" s="309"/>
    </row>
    <row r="38" spans="1:8">
      <c r="A38" s="238"/>
      <c r="B38" s="260" t="s">
        <v>509</v>
      </c>
      <c r="C38" s="261"/>
      <c r="D38" s="238"/>
      <c r="E38" s="314" t="s">
        <v>524</v>
      </c>
      <c r="F38" s="308"/>
      <c r="G38" s="309"/>
    </row>
    <row r="39" spans="1:8">
      <c r="A39" s="238"/>
      <c r="B39" s="260"/>
      <c r="C39" s="261"/>
      <c r="D39" s="238"/>
      <c r="E39" s="318"/>
      <c r="F39" s="319"/>
      <c r="G39" s="319"/>
    </row>
    <row r="40" spans="1:8">
      <c r="A40" s="238"/>
      <c r="B40" s="260"/>
      <c r="C40" s="261"/>
      <c r="D40" s="238"/>
      <c r="E40" s="249"/>
      <c r="F40" s="250"/>
      <c r="G40" s="251"/>
    </row>
    <row r="41" spans="1:8">
      <c r="A41" s="238"/>
      <c r="B41" s="260"/>
      <c r="C41" s="261"/>
      <c r="D41" s="238"/>
      <c r="E41" s="152"/>
      <c r="F41" s="153"/>
      <c r="G41" s="154"/>
    </row>
    <row r="42" spans="1:8">
      <c r="A42" s="238"/>
      <c r="B42" s="260"/>
      <c r="C42" s="261"/>
      <c r="D42" s="238"/>
      <c r="E42" s="152"/>
      <c r="F42" s="153"/>
      <c r="G42" s="154"/>
    </row>
    <row r="43" spans="1:8">
      <c r="A43" s="239"/>
      <c r="B43" s="263"/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 t="s">
        <v>9</v>
      </c>
      <c r="C45" s="242"/>
      <c r="D45" s="237" t="s">
        <v>4</v>
      </c>
      <c r="E45" s="302"/>
      <c r="F45" s="255"/>
      <c r="G45" s="244"/>
    </row>
    <row r="46" spans="1:8">
      <c r="A46" s="239"/>
      <c r="B46" s="252" t="s">
        <v>9</v>
      </c>
      <c r="C46" s="254"/>
      <c r="D46" s="239"/>
      <c r="E46" s="40"/>
      <c r="F46" s="16"/>
      <c r="G46" s="41"/>
    </row>
    <row r="47" spans="1:8">
      <c r="A47" s="236" t="s">
        <v>8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 t="s">
        <v>510</v>
      </c>
      <c r="C48" s="241"/>
      <c r="D48" s="242"/>
      <c r="E48" s="237" t="s">
        <v>4</v>
      </c>
      <c r="F48" s="152"/>
      <c r="G48" s="153"/>
      <c r="H48" s="152"/>
    </row>
    <row r="49" spans="1:8">
      <c r="A49" s="238"/>
      <c r="B49" s="249"/>
      <c r="C49" s="250"/>
      <c r="D49" s="251"/>
      <c r="E49" s="238"/>
      <c r="F49" s="157"/>
      <c r="G49" s="155"/>
      <c r="H49" s="157"/>
    </row>
    <row r="50" spans="1:8">
      <c r="A50" s="238"/>
      <c r="B50" s="249" t="s">
        <v>511</v>
      </c>
      <c r="C50" s="250"/>
      <c r="D50" s="251"/>
      <c r="E50" s="238"/>
      <c r="F50" s="157"/>
      <c r="G50" s="156"/>
    </row>
    <row r="51" spans="1:8">
      <c r="A51" s="238"/>
      <c r="B51" s="249"/>
      <c r="C51" s="250"/>
      <c r="D51" s="251"/>
      <c r="E51" s="238"/>
      <c r="F51" s="157"/>
      <c r="G51" s="156"/>
    </row>
    <row r="52" spans="1:8">
      <c r="A52" s="238"/>
      <c r="B52" s="249"/>
      <c r="C52" s="250"/>
      <c r="D52" s="251"/>
      <c r="E52" s="238"/>
      <c r="F52" s="157"/>
      <c r="G52" s="156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7"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  <mergeCell ref="E43:G43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5"/>
    <mergeCell ref="B46:C46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B42:C42"/>
    <mergeCell ref="B43:C43"/>
    <mergeCell ref="A22:A34"/>
    <mergeCell ref="E22:G22"/>
    <mergeCell ref="E23:G23"/>
    <mergeCell ref="E24:G24"/>
    <mergeCell ref="E27:G27"/>
    <mergeCell ref="E34:G3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67"/>
  <sheetViews>
    <sheetView topLeftCell="A16" workbookViewId="0">
      <selection activeCell="D36" sqref="D36:D4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526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315000</v>
      </c>
      <c r="C4" s="279"/>
      <c r="D4" s="277"/>
      <c r="E4" s="28" t="s">
        <v>91</v>
      </c>
      <c r="F4" s="27">
        <v>15</v>
      </c>
      <c r="G4" s="26" t="s">
        <v>530</v>
      </c>
    </row>
    <row r="5" spans="1:8" ht="23.1" customHeight="1">
      <c r="A5" s="22" t="s">
        <v>28</v>
      </c>
      <c r="B5" s="280">
        <f>B6-B4</f>
        <v>490000</v>
      </c>
      <c r="C5" s="281"/>
      <c r="D5" s="277"/>
      <c r="E5" s="28" t="s">
        <v>92</v>
      </c>
      <c r="F5" s="27">
        <v>15</v>
      </c>
      <c r="G5" s="26" t="s">
        <v>531</v>
      </c>
    </row>
    <row r="6" spans="1:8" ht="21.95" customHeight="1">
      <c r="A6" s="22" t="s">
        <v>26</v>
      </c>
      <c r="B6" s="282">
        <v>805000</v>
      </c>
      <c r="C6" s="283"/>
      <c r="D6" s="277"/>
      <c r="E6" s="28" t="s">
        <v>93</v>
      </c>
      <c r="F6" s="27">
        <v>15</v>
      </c>
      <c r="G6" s="26" t="s">
        <v>529</v>
      </c>
    </row>
    <row r="7" spans="1:8" ht="20.25" customHeight="1">
      <c r="A7" s="25" t="s">
        <v>24</v>
      </c>
      <c r="B7" s="282">
        <f>'1124'!B7:C7+'1125'!B6:C6</f>
        <v>53713350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527</v>
      </c>
      <c r="C11" s="6">
        <v>7</v>
      </c>
      <c r="D11" s="223"/>
      <c r="E11" s="14"/>
      <c r="F11" s="6"/>
      <c r="G11" s="10"/>
    </row>
    <row r="12" spans="1:8" ht="18" customHeight="1">
      <c r="A12" s="271"/>
      <c r="B12" s="6" t="s">
        <v>528</v>
      </c>
      <c r="C12" s="6">
        <v>2</v>
      </c>
      <c r="D12" s="223"/>
      <c r="E12" s="14"/>
      <c r="F12" s="6"/>
      <c r="G12" s="10"/>
    </row>
    <row r="13" spans="1:8" ht="17.100000000000001" customHeight="1">
      <c r="A13" s="272"/>
      <c r="B13" s="11" t="s">
        <v>93</v>
      </c>
      <c r="C13" s="11">
        <v>2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>
        <v>0.47916666666666669</v>
      </c>
      <c r="C16" s="7" t="s">
        <v>534</v>
      </c>
      <c r="D16" s="6">
        <v>7</v>
      </c>
      <c r="E16" s="257"/>
      <c r="F16" s="258"/>
      <c r="G16" s="259"/>
    </row>
    <row r="17" spans="1:7">
      <c r="A17" s="238"/>
      <c r="B17" s="7"/>
      <c r="C17" s="6"/>
      <c r="D17" s="6"/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8"/>
      <c r="B19" s="7"/>
      <c r="C19" s="6"/>
      <c r="D19" s="6"/>
      <c r="E19" s="161"/>
      <c r="F19" s="162"/>
      <c r="G19" s="163"/>
    </row>
    <row r="20" spans="1:7">
      <c r="A20" s="238"/>
      <c r="B20" s="7"/>
      <c r="C20" s="6"/>
      <c r="D20" s="6"/>
      <c r="E20" s="161"/>
      <c r="F20" s="162"/>
      <c r="G20" s="163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/>
      <c r="C22" s="6"/>
      <c r="D22" s="6"/>
      <c r="E22" s="257"/>
      <c r="F22" s="258"/>
      <c r="G22" s="259"/>
    </row>
    <row r="23" spans="1:7">
      <c r="A23" s="238"/>
      <c r="B23" s="7"/>
      <c r="C23" s="167"/>
      <c r="D23" s="6"/>
      <c r="E23" s="257"/>
      <c r="F23" s="258"/>
      <c r="G23" s="259"/>
    </row>
    <row r="24" spans="1:7">
      <c r="A24" s="238"/>
      <c r="B24" s="7"/>
      <c r="C24" s="6"/>
      <c r="D24" s="6"/>
      <c r="E24" s="257"/>
      <c r="F24" s="258"/>
      <c r="G24" s="259"/>
    </row>
    <row r="25" spans="1:7">
      <c r="A25" s="238"/>
      <c r="B25" s="7"/>
      <c r="C25" s="6"/>
      <c r="D25" s="6"/>
      <c r="E25" s="161"/>
      <c r="F25" s="162"/>
      <c r="G25" s="163"/>
    </row>
    <row r="26" spans="1:7">
      <c r="A26" s="238"/>
      <c r="B26" s="7"/>
      <c r="C26" s="6"/>
      <c r="D26" s="6"/>
      <c r="E26" s="161"/>
      <c r="F26" s="162"/>
      <c r="G26" s="163"/>
    </row>
    <row r="27" spans="1:7">
      <c r="A27" s="238"/>
      <c r="B27" s="6"/>
      <c r="C27" s="6"/>
      <c r="D27" s="6"/>
      <c r="E27" s="257"/>
      <c r="F27" s="258"/>
      <c r="G27" s="259"/>
    </row>
    <row r="28" spans="1:7">
      <c r="A28" s="238"/>
      <c r="B28" s="6"/>
      <c r="C28" s="6"/>
      <c r="D28" s="6"/>
      <c r="E28" s="161"/>
      <c r="F28" s="162"/>
      <c r="G28" s="163"/>
    </row>
    <row r="29" spans="1:7">
      <c r="A29" s="238"/>
      <c r="B29" s="6"/>
      <c r="C29" s="6"/>
      <c r="D29" s="6"/>
      <c r="E29" s="161"/>
      <c r="F29" s="162"/>
      <c r="G29" s="163"/>
    </row>
    <row r="30" spans="1:7">
      <c r="A30" s="238"/>
      <c r="B30" s="6"/>
      <c r="C30" s="6"/>
      <c r="D30" s="6"/>
      <c r="E30" s="161"/>
      <c r="F30" s="162"/>
      <c r="G30" s="163"/>
    </row>
    <row r="31" spans="1:7">
      <c r="A31" s="238"/>
      <c r="B31" s="6"/>
      <c r="C31" s="6"/>
      <c r="D31" s="6"/>
      <c r="E31" s="161"/>
      <c r="F31" s="162"/>
      <c r="G31" s="163"/>
    </row>
    <row r="32" spans="1:7">
      <c r="A32" s="238"/>
      <c r="B32" s="6"/>
      <c r="C32" s="6"/>
      <c r="D32" s="6"/>
      <c r="E32" s="161"/>
      <c r="F32" s="162"/>
      <c r="G32" s="163"/>
    </row>
    <row r="33" spans="1:8">
      <c r="A33" s="238"/>
      <c r="B33" s="6"/>
      <c r="C33" s="6"/>
      <c r="D33" s="6"/>
      <c r="E33" s="161"/>
      <c r="F33" s="162"/>
      <c r="G33" s="163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 t="s">
        <v>535</v>
      </c>
      <c r="C36" s="242"/>
      <c r="D36" s="237" t="s">
        <v>4</v>
      </c>
      <c r="E36" s="304" t="s">
        <v>532</v>
      </c>
      <c r="F36" s="305"/>
      <c r="G36" s="306"/>
    </row>
    <row r="37" spans="1:8">
      <c r="A37" s="238"/>
      <c r="B37" s="260" t="s">
        <v>536</v>
      </c>
      <c r="C37" s="261"/>
      <c r="D37" s="238"/>
      <c r="E37" s="314" t="s">
        <v>533</v>
      </c>
      <c r="F37" s="308"/>
      <c r="G37" s="309"/>
    </row>
    <row r="38" spans="1:8">
      <c r="A38" s="238"/>
      <c r="B38" s="260"/>
      <c r="C38" s="261"/>
      <c r="D38" s="238"/>
      <c r="E38" s="307" t="s">
        <v>539</v>
      </c>
      <c r="F38" s="308"/>
      <c r="G38" s="309"/>
    </row>
    <row r="39" spans="1:8">
      <c r="A39" s="238"/>
      <c r="B39" s="260"/>
      <c r="C39" s="261"/>
      <c r="D39" s="238"/>
      <c r="E39" s="318"/>
      <c r="F39" s="319"/>
      <c r="G39" s="319"/>
    </row>
    <row r="40" spans="1:8">
      <c r="A40" s="238"/>
      <c r="B40" s="260"/>
      <c r="C40" s="261"/>
      <c r="D40" s="238"/>
      <c r="E40" s="249"/>
      <c r="F40" s="250"/>
      <c r="G40" s="251"/>
    </row>
    <row r="41" spans="1:8">
      <c r="A41" s="238"/>
      <c r="B41" s="260"/>
      <c r="C41" s="261"/>
      <c r="D41" s="238"/>
      <c r="E41" s="158"/>
      <c r="F41" s="159"/>
      <c r="G41" s="160"/>
    </row>
    <row r="42" spans="1:8">
      <c r="A42" s="238"/>
      <c r="B42" s="260"/>
      <c r="C42" s="261"/>
      <c r="D42" s="238"/>
      <c r="E42" s="158"/>
      <c r="F42" s="159"/>
      <c r="G42" s="160"/>
    </row>
    <row r="43" spans="1:8">
      <c r="A43" s="239"/>
      <c r="B43" s="263"/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 t="s">
        <v>9</v>
      </c>
      <c r="C45" s="242"/>
      <c r="D45" s="237" t="s">
        <v>4</v>
      </c>
      <c r="E45" s="302"/>
      <c r="F45" s="255"/>
      <c r="G45" s="244"/>
    </row>
    <row r="46" spans="1:8">
      <c r="A46" s="239"/>
      <c r="B46" s="252" t="s">
        <v>9</v>
      </c>
      <c r="C46" s="254"/>
      <c r="D46" s="239"/>
      <c r="E46" s="40"/>
      <c r="F46" s="16"/>
      <c r="G46" s="41"/>
    </row>
    <row r="47" spans="1:8">
      <c r="A47" s="236" t="s">
        <v>8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 t="s">
        <v>537</v>
      </c>
      <c r="C48" s="241"/>
      <c r="D48" s="242"/>
      <c r="E48" s="237" t="s">
        <v>4</v>
      </c>
      <c r="F48" s="158"/>
      <c r="G48" s="159"/>
      <c r="H48" s="158"/>
    </row>
    <row r="49" spans="1:8">
      <c r="A49" s="238"/>
      <c r="B49" s="249" t="s">
        <v>538</v>
      </c>
      <c r="C49" s="250"/>
      <c r="D49" s="251"/>
      <c r="E49" s="238"/>
      <c r="F49" s="166"/>
      <c r="G49" s="164"/>
      <c r="H49" s="166"/>
    </row>
    <row r="50" spans="1:8">
      <c r="A50" s="238"/>
      <c r="B50" s="249"/>
      <c r="C50" s="250"/>
      <c r="D50" s="251"/>
      <c r="E50" s="238"/>
      <c r="F50" s="166"/>
      <c r="G50" s="165"/>
    </row>
    <row r="51" spans="1:8">
      <c r="A51" s="238"/>
      <c r="B51" s="249"/>
      <c r="C51" s="250"/>
      <c r="D51" s="251"/>
      <c r="E51" s="238"/>
      <c r="F51" s="166"/>
      <c r="G51" s="165"/>
    </row>
    <row r="52" spans="1:8">
      <c r="A52" s="238"/>
      <c r="B52" s="249"/>
      <c r="C52" s="250"/>
      <c r="D52" s="251"/>
      <c r="E52" s="238"/>
      <c r="F52" s="166"/>
      <c r="G52" s="165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34"/>
    <mergeCell ref="E22:G22"/>
    <mergeCell ref="E23:G23"/>
    <mergeCell ref="E24:G24"/>
    <mergeCell ref="E27:G27"/>
    <mergeCell ref="E34:G34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B42:C42"/>
    <mergeCell ref="B43:C43"/>
    <mergeCell ref="E43:G43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5"/>
    <mergeCell ref="B46:C46"/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</mergeCells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67"/>
  <sheetViews>
    <sheetView topLeftCell="A19" workbookViewId="0">
      <selection activeCell="H38" sqref="H3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540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1350500</v>
      </c>
      <c r="C4" s="279"/>
      <c r="D4" s="277"/>
      <c r="E4" s="28" t="s">
        <v>91</v>
      </c>
      <c r="F4" s="27">
        <v>15</v>
      </c>
      <c r="G4" s="26" t="s">
        <v>553</v>
      </c>
    </row>
    <row r="5" spans="1:8" ht="23.1" customHeight="1">
      <c r="A5" s="22" t="s">
        <v>28</v>
      </c>
      <c r="B5" s="280">
        <f>B6-B4</f>
        <v>2363400</v>
      </c>
      <c r="C5" s="281"/>
      <c r="D5" s="277"/>
      <c r="E5" s="28" t="s">
        <v>92</v>
      </c>
      <c r="F5" s="27">
        <v>15</v>
      </c>
      <c r="G5" s="26" t="s">
        <v>531</v>
      </c>
    </row>
    <row r="6" spans="1:8" ht="21.95" customHeight="1">
      <c r="A6" s="22" t="s">
        <v>26</v>
      </c>
      <c r="B6" s="282">
        <v>3713900</v>
      </c>
      <c r="C6" s="283"/>
      <c r="D6" s="277"/>
      <c r="E6" s="28" t="s">
        <v>93</v>
      </c>
      <c r="F6" s="27">
        <v>15</v>
      </c>
      <c r="G6" s="26" t="s">
        <v>554</v>
      </c>
    </row>
    <row r="7" spans="1:8" ht="20.25" customHeight="1">
      <c r="A7" s="25" t="s">
        <v>24</v>
      </c>
      <c r="B7" s="282">
        <f>'1125'!B7:C7+'1126'!B6:C6</f>
        <v>57427250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555</v>
      </c>
      <c r="C11" s="6">
        <v>20</v>
      </c>
      <c r="D11" s="223"/>
      <c r="E11" s="14"/>
      <c r="F11" s="6"/>
      <c r="G11" s="10"/>
    </row>
    <row r="12" spans="1:8" ht="18" customHeight="1">
      <c r="A12" s="271"/>
      <c r="B12" s="6" t="s">
        <v>556</v>
      </c>
      <c r="C12" s="6">
        <v>14</v>
      </c>
      <c r="D12" s="223"/>
      <c r="E12" s="14"/>
      <c r="F12" s="6"/>
      <c r="G12" s="10"/>
    </row>
    <row r="13" spans="1:8" ht="17.100000000000001" customHeight="1">
      <c r="A13" s="272"/>
      <c r="B13" s="11" t="s">
        <v>557</v>
      </c>
      <c r="C13" s="11">
        <v>3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>
        <v>0.47916666666666669</v>
      </c>
      <c r="C16" s="7" t="s">
        <v>546</v>
      </c>
      <c r="D16" s="6">
        <v>20</v>
      </c>
      <c r="E16" s="257" t="s">
        <v>547</v>
      </c>
      <c r="F16" s="258"/>
      <c r="G16" s="259"/>
    </row>
    <row r="17" spans="1:7">
      <c r="A17" s="238"/>
      <c r="B17" s="7">
        <v>0.5</v>
      </c>
      <c r="C17" s="6" t="s">
        <v>548</v>
      </c>
      <c r="D17" s="6">
        <v>6</v>
      </c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8"/>
      <c r="B19" s="7"/>
      <c r="C19" s="6"/>
      <c r="D19" s="6"/>
      <c r="E19" s="168"/>
      <c r="F19" s="169"/>
      <c r="G19" s="170"/>
    </row>
    <row r="20" spans="1:7">
      <c r="A20" s="238"/>
      <c r="B20" s="7"/>
      <c r="C20" s="6"/>
      <c r="D20" s="6"/>
      <c r="E20" s="168"/>
      <c r="F20" s="169"/>
      <c r="G20" s="170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>
        <v>0.25</v>
      </c>
      <c r="C22" s="6" t="s">
        <v>549</v>
      </c>
      <c r="D22" s="6">
        <v>12</v>
      </c>
      <c r="E22" s="257" t="s">
        <v>550</v>
      </c>
      <c r="F22" s="258"/>
      <c r="G22" s="259"/>
    </row>
    <row r="23" spans="1:7">
      <c r="A23" s="238"/>
      <c r="B23" s="7">
        <v>0.29166666666666669</v>
      </c>
      <c r="C23" s="167" t="s">
        <v>551</v>
      </c>
      <c r="D23" s="6">
        <v>2</v>
      </c>
      <c r="E23" s="257"/>
      <c r="F23" s="258"/>
      <c r="G23" s="259"/>
    </row>
    <row r="24" spans="1:7">
      <c r="A24" s="238"/>
      <c r="B24" s="7"/>
      <c r="C24" s="6"/>
      <c r="D24" s="6"/>
      <c r="E24" s="257"/>
      <c r="F24" s="258"/>
      <c r="G24" s="259"/>
    </row>
    <row r="25" spans="1:7">
      <c r="A25" s="238"/>
      <c r="B25" s="7"/>
      <c r="C25" s="6"/>
      <c r="D25" s="6"/>
      <c r="E25" s="168"/>
      <c r="F25" s="169"/>
      <c r="G25" s="170"/>
    </row>
    <row r="26" spans="1:7">
      <c r="A26" s="238"/>
      <c r="B26" s="7"/>
      <c r="C26" s="6"/>
      <c r="D26" s="6"/>
      <c r="E26" s="168"/>
      <c r="F26" s="169"/>
      <c r="G26" s="170"/>
    </row>
    <row r="27" spans="1:7">
      <c r="A27" s="238"/>
      <c r="B27" s="6"/>
      <c r="C27" s="6"/>
      <c r="D27" s="6"/>
      <c r="E27" s="257"/>
      <c r="F27" s="258"/>
      <c r="G27" s="259"/>
    </row>
    <row r="28" spans="1:7">
      <c r="A28" s="238"/>
      <c r="B28" s="6"/>
      <c r="C28" s="6"/>
      <c r="D28" s="6"/>
      <c r="E28" s="168"/>
      <c r="F28" s="169"/>
      <c r="G28" s="170"/>
    </row>
    <row r="29" spans="1:7">
      <c r="A29" s="238"/>
      <c r="B29" s="6"/>
      <c r="C29" s="6"/>
      <c r="D29" s="6"/>
      <c r="E29" s="168"/>
      <c r="F29" s="169"/>
      <c r="G29" s="170"/>
    </row>
    <row r="30" spans="1:7">
      <c r="A30" s="238"/>
      <c r="B30" s="6"/>
      <c r="C30" s="6"/>
      <c r="D30" s="6"/>
      <c r="E30" s="168"/>
      <c r="F30" s="169"/>
      <c r="G30" s="170"/>
    </row>
    <row r="31" spans="1:7">
      <c r="A31" s="238"/>
      <c r="B31" s="6"/>
      <c r="C31" s="6"/>
      <c r="D31" s="6"/>
      <c r="E31" s="168"/>
      <c r="F31" s="169"/>
      <c r="G31" s="170"/>
    </row>
    <row r="32" spans="1:7">
      <c r="A32" s="238"/>
      <c r="B32" s="6"/>
      <c r="C32" s="6"/>
      <c r="D32" s="6"/>
      <c r="E32" s="168"/>
      <c r="F32" s="169"/>
      <c r="G32" s="170"/>
    </row>
    <row r="33" spans="1:8">
      <c r="A33" s="238"/>
      <c r="B33" s="6"/>
      <c r="C33" s="6"/>
      <c r="D33" s="6"/>
      <c r="E33" s="168"/>
      <c r="F33" s="169"/>
      <c r="G33" s="170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/>
      <c r="C36" s="242"/>
      <c r="D36" s="237" t="s">
        <v>4</v>
      </c>
      <c r="E36" s="304" t="s">
        <v>542</v>
      </c>
      <c r="F36" s="305"/>
      <c r="G36" s="306"/>
    </row>
    <row r="37" spans="1:8">
      <c r="A37" s="238"/>
      <c r="B37" s="260"/>
      <c r="C37" s="261"/>
      <c r="D37" s="238"/>
      <c r="E37" s="314" t="s">
        <v>543</v>
      </c>
      <c r="F37" s="308"/>
      <c r="G37" s="309"/>
    </row>
    <row r="38" spans="1:8">
      <c r="A38" s="238"/>
      <c r="B38" s="260"/>
      <c r="C38" s="261"/>
      <c r="D38" s="238"/>
      <c r="E38" s="307" t="s">
        <v>544</v>
      </c>
      <c r="F38" s="308"/>
      <c r="G38" s="309"/>
    </row>
    <row r="39" spans="1:8">
      <c r="A39" s="238"/>
      <c r="B39" s="260"/>
      <c r="C39" s="261"/>
      <c r="D39" s="238"/>
      <c r="E39" s="318" t="s">
        <v>545</v>
      </c>
      <c r="F39" s="319"/>
      <c r="G39" s="319"/>
    </row>
    <row r="40" spans="1:8">
      <c r="A40" s="238"/>
      <c r="B40" s="260"/>
      <c r="C40" s="261"/>
      <c r="D40" s="238"/>
      <c r="E40" s="249"/>
      <c r="F40" s="250"/>
      <c r="G40" s="251"/>
    </row>
    <row r="41" spans="1:8">
      <c r="A41" s="238"/>
      <c r="B41" s="260"/>
      <c r="C41" s="261"/>
      <c r="D41" s="238"/>
      <c r="E41" s="171"/>
      <c r="F41" s="172"/>
      <c r="G41" s="173"/>
    </row>
    <row r="42" spans="1:8">
      <c r="A42" s="238"/>
      <c r="B42" s="260"/>
      <c r="C42" s="261"/>
      <c r="D42" s="238"/>
      <c r="E42" s="171"/>
      <c r="F42" s="172"/>
      <c r="G42" s="173"/>
    </row>
    <row r="43" spans="1:8">
      <c r="A43" s="239"/>
      <c r="B43" s="263"/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 t="s">
        <v>9</v>
      </c>
      <c r="C45" s="242"/>
      <c r="D45" s="237" t="s">
        <v>4</v>
      </c>
      <c r="E45" s="302"/>
      <c r="F45" s="255"/>
      <c r="G45" s="244"/>
    </row>
    <row r="46" spans="1:8">
      <c r="A46" s="239"/>
      <c r="B46" s="252" t="s">
        <v>9</v>
      </c>
      <c r="C46" s="254"/>
      <c r="D46" s="239"/>
      <c r="E46" s="40"/>
      <c r="F46" s="16"/>
      <c r="G46" s="41"/>
    </row>
    <row r="47" spans="1:8">
      <c r="A47" s="236" t="s">
        <v>8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 t="s">
        <v>541</v>
      </c>
      <c r="C48" s="241"/>
      <c r="D48" s="242"/>
      <c r="E48" s="237" t="s">
        <v>4</v>
      </c>
      <c r="F48" s="171"/>
      <c r="G48" s="172"/>
      <c r="H48" s="171"/>
    </row>
    <row r="49" spans="1:8">
      <c r="A49" s="238"/>
      <c r="B49" s="249" t="s">
        <v>168</v>
      </c>
      <c r="C49" s="250"/>
      <c r="D49" s="251"/>
      <c r="E49" s="238"/>
      <c r="F49" s="176"/>
      <c r="G49" s="174"/>
      <c r="H49" s="176"/>
    </row>
    <row r="50" spans="1:8">
      <c r="A50" s="238"/>
      <c r="B50" s="249" t="s">
        <v>552</v>
      </c>
      <c r="C50" s="250"/>
      <c r="D50" s="251"/>
      <c r="E50" s="238"/>
      <c r="F50" s="176"/>
      <c r="G50" s="175"/>
    </row>
    <row r="51" spans="1:8">
      <c r="A51" s="238"/>
      <c r="B51" s="249"/>
      <c r="C51" s="250"/>
      <c r="D51" s="251"/>
      <c r="E51" s="238"/>
      <c r="F51" s="176"/>
      <c r="G51" s="175"/>
    </row>
    <row r="52" spans="1:8">
      <c r="A52" s="238"/>
      <c r="B52" s="249"/>
      <c r="C52" s="250"/>
      <c r="D52" s="251"/>
      <c r="E52" s="238"/>
      <c r="F52" s="176"/>
      <c r="G52" s="175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7"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  <mergeCell ref="E43:G43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5"/>
    <mergeCell ref="B46:C46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B42:C42"/>
    <mergeCell ref="B43:C43"/>
    <mergeCell ref="A22:A34"/>
    <mergeCell ref="E22:G22"/>
    <mergeCell ref="E23:G23"/>
    <mergeCell ref="E24:G24"/>
    <mergeCell ref="E27:G27"/>
    <mergeCell ref="E34:G3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67"/>
  <sheetViews>
    <sheetView topLeftCell="A19" workbookViewId="0">
      <selection activeCell="B4" sqref="B4:C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585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435000</v>
      </c>
      <c r="C4" s="279"/>
      <c r="D4" s="277"/>
      <c r="E4" s="28" t="s">
        <v>91</v>
      </c>
      <c r="F4" s="27">
        <v>15</v>
      </c>
      <c r="G4" s="26" t="s">
        <v>577</v>
      </c>
    </row>
    <row r="5" spans="1:8" ht="23.1" customHeight="1">
      <c r="A5" s="22" t="s">
        <v>28</v>
      </c>
      <c r="B5" s="280">
        <f>B6-B4</f>
        <v>1966100</v>
      </c>
      <c r="C5" s="281"/>
      <c r="D5" s="277"/>
      <c r="E5" s="28" t="s">
        <v>92</v>
      </c>
      <c r="F5" s="27">
        <v>15</v>
      </c>
      <c r="G5" s="26" t="s">
        <v>578</v>
      </c>
    </row>
    <row r="6" spans="1:8" ht="21.95" customHeight="1">
      <c r="A6" s="22" t="s">
        <v>26</v>
      </c>
      <c r="B6" s="282">
        <v>2401100</v>
      </c>
      <c r="C6" s="283"/>
      <c r="D6" s="277"/>
      <c r="E6" s="28" t="s">
        <v>93</v>
      </c>
      <c r="F6" s="27">
        <v>15</v>
      </c>
      <c r="G6" s="26" t="s">
        <v>553</v>
      </c>
    </row>
    <row r="7" spans="1:8" ht="20.25" customHeight="1">
      <c r="A7" s="25" t="s">
        <v>24</v>
      </c>
      <c r="B7" s="282">
        <f>'1126'!B7:C7+'1127'!B6:C6</f>
        <v>59828350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580</v>
      </c>
      <c r="C11" s="6">
        <v>5</v>
      </c>
      <c r="D11" s="223"/>
      <c r="E11" s="14"/>
      <c r="F11" s="6"/>
      <c r="G11" s="10"/>
    </row>
    <row r="12" spans="1:8" ht="18" customHeight="1">
      <c r="A12" s="271"/>
      <c r="B12" s="6" t="s">
        <v>579</v>
      </c>
      <c r="C12" s="6">
        <v>4</v>
      </c>
      <c r="D12" s="223"/>
      <c r="E12" s="14"/>
      <c r="F12" s="6"/>
      <c r="G12" s="10"/>
    </row>
    <row r="13" spans="1:8" ht="17.100000000000001" customHeight="1">
      <c r="A13" s="272"/>
      <c r="B13" s="11" t="s">
        <v>581</v>
      </c>
      <c r="C13" s="11">
        <v>5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558</v>
      </c>
      <c r="C16" s="7" t="s">
        <v>560</v>
      </c>
      <c r="D16" s="6">
        <v>2</v>
      </c>
      <c r="E16" s="257"/>
      <c r="F16" s="258"/>
      <c r="G16" s="259"/>
    </row>
    <row r="17" spans="1:7">
      <c r="A17" s="238"/>
      <c r="B17" s="7" t="s">
        <v>559</v>
      </c>
      <c r="C17" s="6" t="s">
        <v>561</v>
      </c>
      <c r="D17" s="6">
        <v>5</v>
      </c>
      <c r="E17" s="257"/>
      <c r="F17" s="258"/>
      <c r="G17" s="259"/>
    </row>
    <row r="18" spans="1:7">
      <c r="A18" s="238"/>
      <c r="B18" s="7" t="s">
        <v>240</v>
      </c>
      <c r="C18" s="6" t="s">
        <v>562</v>
      </c>
      <c r="D18" s="6">
        <v>3</v>
      </c>
      <c r="E18" s="257"/>
      <c r="F18" s="258"/>
      <c r="G18" s="259"/>
    </row>
    <row r="19" spans="1:7">
      <c r="A19" s="238"/>
      <c r="B19" s="7"/>
      <c r="C19" s="6"/>
      <c r="D19" s="6"/>
      <c r="E19" s="180"/>
      <c r="F19" s="181"/>
      <c r="G19" s="182"/>
    </row>
    <row r="20" spans="1:7">
      <c r="A20" s="238"/>
      <c r="B20" s="7"/>
      <c r="C20" s="6"/>
      <c r="D20" s="6"/>
      <c r="E20" s="180"/>
      <c r="F20" s="181"/>
      <c r="G20" s="182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187</v>
      </c>
      <c r="C22" s="6" t="s">
        <v>566</v>
      </c>
      <c r="D22" s="6">
        <v>2</v>
      </c>
      <c r="E22" s="257" t="s">
        <v>567</v>
      </c>
      <c r="F22" s="258"/>
      <c r="G22" s="259"/>
    </row>
    <row r="23" spans="1:7">
      <c r="A23" s="238"/>
      <c r="B23" s="7" t="s">
        <v>126</v>
      </c>
      <c r="C23" s="167" t="s">
        <v>568</v>
      </c>
      <c r="D23" s="6">
        <v>8</v>
      </c>
      <c r="E23" s="257"/>
      <c r="F23" s="258"/>
      <c r="G23" s="259"/>
    </row>
    <row r="24" spans="1:7">
      <c r="A24" s="238"/>
      <c r="B24" s="7" t="s">
        <v>563</v>
      </c>
      <c r="C24" s="6" t="s">
        <v>569</v>
      </c>
      <c r="D24" s="6">
        <v>3</v>
      </c>
      <c r="E24" s="257"/>
      <c r="F24" s="258"/>
      <c r="G24" s="259"/>
    </row>
    <row r="25" spans="1:7">
      <c r="A25" s="238"/>
      <c r="B25" s="7" t="s">
        <v>564</v>
      </c>
      <c r="C25" s="6" t="s">
        <v>570</v>
      </c>
      <c r="D25" s="6">
        <v>3</v>
      </c>
      <c r="E25" s="180"/>
      <c r="F25" s="181"/>
      <c r="G25" s="182"/>
    </row>
    <row r="26" spans="1:7">
      <c r="A26" s="238"/>
      <c r="B26" s="7" t="s">
        <v>565</v>
      </c>
      <c r="C26" s="6" t="s">
        <v>571</v>
      </c>
      <c r="D26" s="6">
        <v>5</v>
      </c>
      <c r="E26" s="180"/>
      <c r="F26" s="181"/>
      <c r="G26" s="182"/>
    </row>
    <row r="27" spans="1:7">
      <c r="A27" s="238"/>
      <c r="B27" s="6" t="s">
        <v>126</v>
      </c>
      <c r="C27" s="6" t="s">
        <v>572</v>
      </c>
      <c r="D27" s="6">
        <v>4</v>
      </c>
      <c r="E27" s="257"/>
      <c r="F27" s="258"/>
      <c r="G27" s="259"/>
    </row>
    <row r="28" spans="1:7">
      <c r="A28" s="238"/>
      <c r="B28" s="6" t="s">
        <v>107</v>
      </c>
      <c r="C28" s="6" t="s">
        <v>573</v>
      </c>
      <c r="D28" s="6">
        <v>2</v>
      </c>
      <c r="E28" s="180"/>
      <c r="F28" s="181"/>
      <c r="G28" s="182"/>
    </row>
    <row r="29" spans="1:7">
      <c r="A29" s="238"/>
      <c r="B29" s="6"/>
      <c r="C29" s="6"/>
      <c r="D29" s="6"/>
      <c r="E29" s="180"/>
      <c r="F29" s="181"/>
      <c r="G29" s="182"/>
    </row>
    <row r="30" spans="1:7">
      <c r="A30" s="238"/>
      <c r="B30" s="6"/>
      <c r="C30" s="6"/>
      <c r="D30" s="6"/>
      <c r="E30" s="180"/>
      <c r="F30" s="181"/>
      <c r="G30" s="182"/>
    </row>
    <row r="31" spans="1:7">
      <c r="A31" s="238"/>
      <c r="B31" s="6"/>
      <c r="C31" s="6"/>
      <c r="D31" s="6"/>
      <c r="E31" s="180"/>
      <c r="F31" s="181"/>
      <c r="G31" s="182"/>
    </row>
    <row r="32" spans="1:7">
      <c r="A32" s="238"/>
      <c r="B32" s="6"/>
      <c r="C32" s="6"/>
      <c r="D32" s="6"/>
      <c r="E32" s="180"/>
      <c r="F32" s="181"/>
      <c r="G32" s="182"/>
    </row>
    <row r="33" spans="1:8">
      <c r="A33" s="238"/>
      <c r="B33" s="6"/>
      <c r="C33" s="6"/>
      <c r="D33" s="6"/>
      <c r="E33" s="180"/>
      <c r="F33" s="181"/>
      <c r="G33" s="182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 t="s">
        <v>574</v>
      </c>
      <c r="C36" s="242"/>
      <c r="D36" s="237" t="s">
        <v>4</v>
      </c>
      <c r="E36" s="304" t="s">
        <v>582</v>
      </c>
      <c r="F36" s="305"/>
      <c r="G36" s="306"/>
    </row>
    <row r="37" spans="1:8">
      <c r="A37" s="238"/>
      <c r="B37" s="260"/>
      <c r="C37" s="261"/>
      <c r="D37" s="238"/>
      <c r="E37" s="307" t="s">
        <v>583</v>
      </c>
      <c r="F37" s="308"/>
      <c r="G37" s="309"/>
    </row>
    <row r="38" spans="1:8">
      <c r="A38" s="238"/>
      <c r="B38" s="260"/>
      <c r="C38" s="261"/>
      <c r="D38" s="238"/>
      <c r="E38" s="314" t="s">
        <v>584</v>
      </c>
      <c r="F38" s="308"/>
      <c r="G38" s="309"/>
    </row>
    <row r="39" spans="1:8">
      <c r="A39" s="238"/>
      <c r="B39" s="260"/>
      <c r="C39" s="261"/>
      <c r="D39" s="238"/>
      <c r="E39" s="318"/>
      <c r="F39" s="319"/>
      <c r="G39" s="319"/>
    </row>
    <row r="40" spans="1:8">
      <c r="A40" s="238"/>
      <c r="B40" s="260"/>
      <c r="C40" s="261"/>
      <c r="D40" s="238"/>
      <c r="E40" s="249"/>
      <c r="F40" s="250"/>
      <c r="G40" s="251"/>
    </row>
    <row r="41" spans="1:8">
      <c r="A41" s="238"/>
      <c r="B41" s="260"/>
      <c r="C41" s="261"/>
      <c r="D41" s="238"/>
      <c r="E41" s="177"/>
      <c r="F41" s="178"/>
      <c r="G41" s="179"/>
    </row>
    <row r="42" spans="1:8">
      <c r="A42" s="238"/>
      <c r="B42" s="260"/>
      <c r="C42" s="261"/>
      <c r="D42" s="238"/>
      <c r="E42" s="177"/>
      <c r="F42" s="178"/>
      <c r="G42" s="179"/>
    </row>
    <row r="43" spans="1:8">
      <c r="A43" s="239"/>
      <c r="B43" s="263"/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 t="s">
        <v>9</v>
      </c>
      <c r="C45" s="242"/>
      <c r="D45" s="237" t="s">
        <v>4</v>
      </c>
      <c r="E45" s="302"/>
      <c r="F45" s="255"/>
      <c r="G45" s="244"/>
    </row>
    <row r="46" spans="1:8">
      <c r="A46" s="239"/>
      <c r="B46" s="252" t="s">
        <v>9</v>
      </c>
      <c r="C46" s="254"/>
      <c r="D46" s="239"/>
      <c r="E46" s="40"/>
      <c r="F46" s="16"/>
      <c r="G46" s="41"/>
    </row>
    <row r="47" spans="1:8">
      <c r="A47" s="236" t="s">
        <v>8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 t="s">
        <v>575</v>
      </c>
      <c r="C48" s="241"/>
      <c r="D48" s="242"/>
      <c r="E48" s="237" t="s">
        <v>4</v>
      </c>
      <c r="F48" s="177"/>
      <c r="G48" s="178"/>
      <c r="H48" s="177"/>
    </row>
    <row r="49" spans="1:8">
      <c r="A49" s="238"/>
      <c r="B49" s="249" t="s">
        <v>576</v>
      </c>
      <c r="C49" s="250"/>
      <c r="D49" s="251"/>
      <c r="E49" s="238"/>
      <c r="F49" s="185"/>
      <c r="G49" s="183"/>
      <c r="H49" s="185"/>
    </row>
    <row r="50" spans="1:8">
      <c r="A50" s="238"/>
      <c r="B50" s="249"/>
      <c r="C50" s="250"/>
      <c r="D50" s="251"/>
      <c r="E50" s="238"/>
      <c r="F50" s="185"/>
      <c r="G50" s="184"/>
    </row>
    <row r="51" spans="1:8">
      <c r="A51" s="238"/>
      <c r="B51" s="249"/>
      <c r="C51" s="250"/>
      <c r="D51" s="251"/>
      <c r="E51" s="238"/>
      <c r="F51" s="185"/>
      <c r="G51" s="184"/>
    </row>
    <row r="52" spans="1:8">
      <c r="A52" s="238"/>
      <c r="B52" s="249"/>
      <c r="C52" s="250"/>
      <c r="D52" s="251"/>
      <c r="E52" s="238"/>
      <c r="F52" s="185"/>
      <c r="G52" s="184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34"/>
    <mergeCell ref="E22:G22"/>
    <mergeCell ref="E23:G23"/>
    <mergeCell ref="E24:G24"/>
    <mergeCell ref="E27:G27"/>
    <mergeCell ref="E34:G34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B42:C42"/>
    <mergeCell ref="B43:C43"/>
    <mergeCell ref="E43:G43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5"/>
    <mergeCell ref="B46:C46"/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</mergeCells>
  <phoneticPr fontId="3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586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435000</v>
      </c>
      <c r="C4" s="279"/>
      <c r="D4" s="277"/>
      <c r="E4" s="28" t="s">
        <v>91</v>
      </c>
      <c r="F4" s="27">
        <v>15</v>
      </c>
      <c r="G4" s="26" t="s">
        <v>605</v>
      </c>
    </row>
    <row r="5" spans="1:8" ht="23.1" customHeight="1">
      <c r="A5" s="22" t="s">
        <v>28</v>
      </c>
      <c r="B5" s="280">
        <f>B6-B4</f>
        <v>1692900</v>
      </c>
      <c r="C5" s="281"/>
      <c r="D5" s="277"/>
      <c r="E5" s="28" t="s">
        <v>92</v>
      </c>
      <c r="F5" s="27">
        <v>15</v>
      </c>
      <c r="G5" s="26" t="s">
        <v>606</v>
      </c>
    </row>
    <row r="6" spans="1:8" ht="21.95" customHeight="1">
      <c r="A6" s="22" t="s">
        <v>26</v>
      </c>
      <c r="B6" s="282">
        <v>2127900</v>
      </c>
      <c r="C6" s="283"/>
      <c r="D6" s="277"/>
      <c r="E6" s="28" t="s">
        <v>93</v>
      </c>
      <c r="F6" s="27">
        <v>15</v>
      </c>
      <c r="G6" s="26" t="s">
        <v>607</v>
      </c>
    </row>
    <row r="7" spans="1:8" ht="20.25" customHeight="1">
      <c r="A7" s="25" t="s">
        <v>24</v>
      </c>
      <c r="B7" s="282">
        <f>'1127'!B7:C7+'1128'!B6:C6</f>
        <v>61956250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182</v>
      </c>
      <c r="C11" s="6">
        <v>5</v>
      </c>
      <c r="D11" s="223"/>
      <c r="E11" s="14"/>
      <c r="F11" s="6"/>
      <c r="G11" s="10"/>
    </row>
    <row r="12" spans="1:8" ht="18" customHeight="1">
      <c r="A12" s="271"/>
      <c r="B12" s="6" t="s">
        <v>299</v>
      </c>
      <c r="C12" s="6">
        <v>4</v>
      </c>
      <c r="D12" s="223"/>
      <c r="E12" s="14"/>
      <c r="F12" s="6"/>
      <c r="G12" s="10"/>
    </row>
    <row r="13" spans="1:8" ht="17.100000000000001" customHeight="1">
      <c r="A13" s="272"/>
      <c r="B13" s="11" t="s">
        <v>93</v>
      </c>
      <c r="C13" s="11">
        <v>2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587</v>
      </c>
      <c r="C16" s="7" t="s">
        <v>588</v>
      </c>
      <c r="D16" s="6">
        <v>5</v>
      </c>
      <c r="E16" s="257"/>
      <c r="F16" s="258"/>
      <c r="G16" s="259"/>
    </row>
    <row r="17" spans="1:7">
      <c r="A17" s="238"/>
      <c r="B17" s="7" t="s">
        <v>185</v>
      </c>
      <c r="C17" s="6" t="s">
        <v>589</v>
      </c>
      <c r="D17" s="6">
        <v>3</v>
      </c>
      <c r="E17" s="257"/>
      <c r="F17" s="258"/>
      <c r="G17" s="259"/>
    </row>
    <row r="18" spans="1:7">
      <c r="A18" s="238"/>
      <c r="B18" s="7"/>
      <c r="C18" s="6"/>
      <c r="D18" s="6"/>
      <c r="E18" s="257"/>
      <c r="F18" s="258"/>
      <c r="G18" s="259"/>
    </row>
    <row r="19" spans="1:7">
      <c r="A19" s="238"/>
      <c r="B19" s="7"/>
      <c r="C19" s="6"/>
      <c r="D19" s="6"/>
      <c r="E19" s="189"/>
      <c r="F19" s="190"/>
      <c r="G19" s="191"/>
    </row>
    <row r="20" spans="1:7">
      <c r="A20" s="238"/>
      <c r="B20" s="7"/>
      <c r="C20" s="6"/>
      <c r="D20" s="6"/>
      <c r="E20" s="189"/>
      <c r="F20" s="190"/>
      <c r="G20" s="191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41</v>
      </c>
      <c r="C22" s="6" t="s">
        <v>608</v>
      </c>
      <c r="D22" s="6" t="s">
        <v>590</v>
      </c>
      <c r="E22" s="257" t="s">
        <v>591</v>
      </c>
      <c r="F22" s="258"/>
      <c r="G22" s="259"/>
    </row>
    <row r="23" spans="1:7">
      <c r="A23" s="238"/>
      <c r="B23" s="7" t="s">
        <v>187</v>
      </c>
      <c r="C23" s="167" t="s">
        <v>592</v>
      </c>
      <c r="D23" s="6">
        <v>7</v>
      </c>
      <c r="E23" s="257"/>
      <c r="F23" s="258"/>
      <c r="G23" s="259"/>
    </row>
    <row r="24" spans="1:7">
      <c r="A24" s="238"/>
      <c r="B24" s="7" t="s">
        <v>41</v>
      </c>
      <c r="C24" s="6" t="s">
        <v>593</v>
      </c>
      <c r="D24" s="6">
        <v>4</v>
      </c>
      <c r="E24" s="257"/>
      <c r="F24" s="258"/>
      <c r="G24" s="259"/>
    </row>
    <row r="25" spans="1:7">
      <c r="A25" s="238"/>
      <c r="B25" s="7" t="s">
        <v>107</v>
      </c>
      <c r="C25" s="6" t="s">
        <v>594</v>
      </c>
      <c r="D25" s="6">
        <v>2</v>
      </c>
      <c r="E25" s="189"/>
      <c r="F25" s="190"/>
      <c r="G25" s="191"/>
    </row>
    <row r="26" spans="1:7">
      <c r="A26" s="238"/>
      <c r="B26" s="7" t="s">
        <v>302</v>
      </c>
      <c r="C26" s="6" t="s">
        <v>595</v>
      </c>
      <c r="D26" s="6">
        <v>2</v>
      </c>
      <c r="E26" s="189"/>
      <c r="F26" s="190"/>
      <c r="G26" s="191"/>
    </row>
    <row r="27" spans="1:7">
      <c r="A27" s="238"/>
      <c r="B27" s="6" t="s">
        <v>41</v>
      </c>
      <c r="C27" s="6" t="s">
        <v>596</v>
      </c>
      <c r="D27" s="6">
        <v>2</v>
      </c>
      <c r="E27" s="257"/>
      <c r="F27" s="258"/>
      <c r="G27" s="259"/>
    </row>
    <row r="28" spans="1:7">
      <c r="A28" s="238"/>
      <c r="B28" s="6" t="s">
        <v>41</v>
      </c>
      <c r="C28" s="6" t="s">
        <v>597</v>
      </c>
      <c r="D28" s="6">
        <v>3</v>
      </c>
      <c r="E28" s="189"/>
      <c r="F28" s="190"/>
      <c r="G28" s="191"/>
    </row>
    <row r="29" spans="1:7">
      <c r="A29" s="238"/>
      <c r="B29" s="6"/>
      <c r="C29" s="6"/>
      <c r="D29" s="6"/>
      <c r="E29" s="189"/>
      <c r="F29" s="190"/>
      <c r="G29" s="191"/>
    </row>
    <row r="30" spans="1:7">
      <c r="A30" s="238"/>
      <c r="B30" s="6"/>
      <c r="C30" s="6"/>
      <c r="D30" s="6"/>
      <c r="E30" s="189"/>
      <c r="F30" s="190"/>
      <c r="G30" s="191"/>
    </row>
    <row r="31" spans="1:7">
      <c r="A31" s="238"/>
      <c r="B31" s="6"/>
      <c r="C31" s="6"/>
      <c r="D31" s="6"/>
      <c r="E31" s="189"/>
      <c r="F31" s="190"/>
      <c r="G31" s="191"/>
    </row>
    <row r="32" spans="1:7">
      <c r="A32" s="238"/>
      <c r="B32" s="6"/>
      <c r="C32" s="6"/>
      <c r="D32" s="6"/>
      <c r="E32" s="189"/>
      <c r="F32" s="190"/>
      <c r="G32" s="191"/>
    </row>
    <row r="33" spans="1:8">
      <c r="A33" s="238"/>
      <c r="B33" s="6"/>
      <c r="C33" s="6"/>
      <c r="D33" s="6"/>
      <c r="E33" s="189"/>
      <c r="F33" s="190"/>
      <c r="G33" s="191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 t="s">
        <v>598</v>
      </c>
      <c r="C36" s="242"/>
      <c r="D36" s="237" t="s">
        <v>4</v>
      </c>
      <c r="E36" s="315" t="s">
        <v>609</v>
      </c>
      <c r="F36" s="305"/>
      <c r="G36" s="306"/>
    </row>
    <row r="37" spans="1:8">
      <c r="A37" s="238"/>
      <c r="B37" s="260" t="s">
        <v>599</v>
      </c>
      <c r="C37" s="261"/>
      <c r="D37" s="238"/>
      <c r="E37" s="314" t="s">
        <v>610</v>
      </c>
      <c r="F37" s="308"/>
      <c r="G37" s="309"/>
    </row>
    <row r="38" spans="1:8">
      <c r="A38" s="238"/>
      <c r="B38" s="260" t="s">
        <v>71</v>
      </c>
      <c r="C38" s="261"/>
      <c r="D38" s="238"/>
      <c r="E38" s="314" t="s">
        <v>611</v>
      </c>
      <c r="F38" s="308"/>
      <c r="G38" s="309"/>
    </row>
    <row r="39" spans="1:8">
      <c r="A39" s="238"/>
      <c r="B39" s="260" t="s">
        <v>600</v>
      </c>
      <c r="C39" s="261"/>
      <c r="D39" s="238"/>
      <c r="E39" s="318" t="s">
        <v>9</v>
      </c>
      <c r="F39" s="319"/>
      <c r="G39" s="319"/>
    </row>
    <row r="40" spans="1:8">
      <c r="A40" s="238"/>
      <c r="B40" s="260" t="s">
        <v>601</v>
      </c>
      <c r="C40" s="261"/>
      <c r="D40" s="238"/>
      <c r="E40" s="249"/>
      <c r="F40" s="250"/>
      <c r="G40" s="251"/>
    </row>
    <row r="41" spans="1:8">
      <c r="A41" s="238"/>
      <c r="B41" s="260"/>
      <c r="C41" s="261"/>
      <c r="D41" s="238"/>
      <c r="E41" s="186"/>
      <c r="F41" s="187"/>
      <c r="G41" s="188"/>
    </row>
    <row r="42" spans="1:8">
      <c r="A42" s="238"/>
      <c r="B42" s="260"/>
      <c r="C42" s="261"/>
      <c r="D42" s="238"/>
      <c r="E42" s="186"/>
      <c r="F42" s="187"/>
      <c r="G42" s="188"/>
    </row>
    <row r="43" spans="1:8">
      <c r="A43" s="239"/>
      <c r="B43" s="263"/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/>
      <c r="C45" s="242"/>
      <c r="D45" s="237" t="s">
        <v>4</v>
      </c>
      <c r="E45" s="302"/>
      <c r="F45" s="255"/>
      <c r="G45" s="244"/>
    </row>
    <row r="46" spans="1:8">
      <c r="A46" s="239"/>
      <c r="B46" s="252"/>
      <c r="C46" s="254"/>
      <c r="D46" s="239"/>
      <c r="E46" s="40"/>
      <c r="F46" s="16"/>
      <c r="G46" s="41"/>
    </row>
    <row r="47" spans="1:8">
      <c r="A47" s="236" t="s">
        <v>482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 t="s">
        <v>602</v>
      </c>
      <c r="C48" s="241"/>
      <c r="D48" s="242"/>
      <c r="E48" s="237" t="s">
        <v>4</v>
      </c>
      <c r="F48" s="186" t="s">
        <v>612</v>
      </c>
      <c r="G48" s="187"/>
      <c r="H48" s="186"/>
    </row>
    <row r="49" spans="1:8">
      <c r="A49" s="238"/>
      <c r="B49" s="249" t="s">
        <v>603</v>
      </c>
      <c r="C49" s="250"/>
      <c r="D49" s="251"/>
      <c r="E49" s="238"/>
      <c r="F49" s="194" t="s">
        <v>613</v>
      </c>
      <c r="G49" s="192"/>
      <c r="H49" s="194"/>
    </row>
    <row r="50" spans="1:8">
      <c r="A50" s="238"/>
      <c r="B50" s="249" t="s">
        <v>604</v>
      </c>
      <c r="C50" s="250"/>
      <c r="D50" s="251"/>
      <c r="E50" s="238"/>
      <c r="F50" s="194"/>
      <c r="G50" s="193"/>
    </row>
    <row r="51" spans="1:8">
      <c r="A51" s="238"/>
      <c r="B51" s="249"/>
      <c r="C51" s="250"/>
      <c r="D51" s="251"/>
      <c r="E51" s="238"/>
      <c r="F51" s="194"/>
      <c r="G51" s="193"/>
    </row>
    <row r="52" spans="1:8">
      <c r="A52" s="238"/>
      <c r="B52" s="249"/>
      <c r="C52" s="250"/>
      <c r="D52" s="251"/>
      <c r="E52" s="238"/>
      <c r="F52" s="194"/>
      <c r="G52" s="193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34"/>
    <mergeCell ref="E22:G22"/>
    <mergeCell ref="E23:G23"/>
    <mergeCell ref="E24:G24"/>
    <mergeCell ref="E27:G27"/>
    <mergeCell ref="E34:G34"/>
    <mergeCell ref="A35:G35"/>
    <mergeCell ref="A36:A43"/>
    <mergeCell ref="B36:C36"/>
    <mergeCell ref="D36:D43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B42:C42"/>
    <mergeCell ref="A44:G44"/>
    <mergeCell ref="A45:A46"/>
    <mergeCell ref="B45:C45"/>
    <mergeCell ref="D45:D46"/>
    <mergeCell ref="E45:G45"/>
    <mergeCell ref="B46:C46"/>
    <mergeCell ref="B43:C43"/>
    <mergeCell ref="E43:G43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59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210000</v>
      </c>
      <c r="C4" s="279"/>
      <c r="D4" s="277"/>
      <c r="E4" s="28" t="s">
        <v>29</v>
      </c>
      <c r="F4" s="27">
        <v>15</v>
      </c>
      <c r="G4" s="26" t="s">
        <v>69</v>
      </c>
    </row>
    <row r="5" spans="1:8" ht="23.1" customHeight="1">
      <c r="A5" s="22" t="s">
        <v>28</v>
      </c>
      <c r="B5" s="280">
        <f>B6-B4</f>
        <v>2186150</v>
      </c>
      <c r="C5" s="281"/>
      <c r="D5" s="277"/>
      <c r="E5" s="28" t="s">
        <v>27</v>
      </c>
      <c r="F5" s="27">
        <v>15</v>
      </c>
      <c r="G5" s="26" t="s">
        <v>70</v>
      </c>
    </row>
    <row r="6" spans="1:8" ht="21.95" customHeight="1">
      <c r="A6" s="22" t="s">
        <v>26</v>
      </c>
      <c r="B6" s="282">
        <v>2396150</v>
      </c>
      <c r="C6" s="283"/>
      <c r="D6" s="277"/>
      <c r="E6" s="28" t="s">
        <v>25</v>
      </c>
      <c r="F6" s="27">
        <v>15</v>
      </c>
      <c r="G6" s="26" t="s">
        <v>70</v>
      </c>
    </row>
    <row r="7" spans="1:8" ht="20.25" customHeight="1">
      <c r="A7" s="25" t="s">
        <v>24</v>
      </c>
      <c r="B7" s="282">
        <f>'1101'!B7:C7+'1102'!B6:C6</f>
        <v>5012450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9" t="s">
        <v>71</v>
      </c>
      <c r="C11" s="9">
        <v>5</v>
      </c>
      <c r="D11" s="223"/>
      <c r="E11" s="14"/>
      <c r="F11" s="6"/>
      <c r="G11" s="10"/>
    </row>
    <row r="12" spans="1:8" ht="18" customHeight="1">
      <c r="A12" s="271"/>
      <c r="B12" s="9" t="s">
        <v>72</v>
      </c>
      <c r="C12" s="9">
        <v>4</v>
      </c>
      <c r="D12" s="223"/>
      <c r="E12" s="14"/>
      <c r="F12" s="6"/>
      <c r="G12" s="10"/>
    </row>
    <row r="13" spans="1:8" ht="17.100000000000001" customHeight="1">
      <c r="A13" s="272"/>
      <c r="B13" s="13" t="s">
        <v>73</v>
      </c>
      <c r="C13" s="13">
        <v>3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/>
      <c r="C16" s="6"/>
      <c r="D16" s="6"/>
      <c r="E16" s="257"/>
      <c r="F16" s="258"/>
      <c r="G16" s="259"/>
    </row>
    <row r="17" spans="1:7" ht="18.95" customHeight="1">
      <c r="A17" s="238"/>
      <c r="B17" s="7"/>
      <c r="C17" s="6"/>
      <c r="D17" s="6"/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12</v>
      </c>
      <c r="B20" s="7"/>
      <c r="C20" s="6"/>
      <c r="D20" s="6"/>
      <c r="E20" s="257"/>
      <c r="F20" s="258"/>
      <c r="G20" s="259"/>
    </row>
    <row r="21" spans="1:7" ht="21" customHeight="1">
      <c r="A21" s="238"/>
      <c r="B21" s="7"/>
      <c r="C21" s="6"/>
      <c r="D21" s="6"/>
      <c r="E21" s="257"/>
      <c r="F21" s="258"/>
      <c r="G21" s="259"/>
    </row>
    <row r="22" spans="1:7" ht="18.95" customHeight="1">
      <c r="A22" s="238"/>
      <c r="B22" s="7"/>
      <c r="C22" s="6"/>
      <c r="D22" s="6"/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60</v>
      </c>
      <c r="C26" s="242"/>
      <c r="D26" s="237" t="s">
        <v>4</v>
      </c>
      <c r="E26" s="286" t="s">
        <v>66</v>
      </c>
      <c r="F26" s="287"/>
      <c r="G26" s="288"/>
    </row>
    <row r="27" spans="1:7" ht="18" customHeight="1">
      <c r="A27" s="238"/>
      <c r="B27" s="260" t="s">
        <v>61</v>
      </c>
      <c r="C27" s="261"/>
      <c r="D27" s="238"/>
      <c r="E27" s="289" t="s">
        <v>67</v>
      </c>
      <c r="F27" s="290"/>
      <c r="G27" s="291"/>
    </row>
    <row r="28" spans="1:7" ht="18" customHeight="1">
      <c r="A28" s="238"/>
      <c r="B28" s="260"/>
      <c r="C28" s="261"/>
      <c r="D28" s="238"/>
      <c r="E28" s="249" t="s">
        <v>68</v>
      </c>
      <c r="F28" s="250"/>
      <c r="G28" s="251"/>
    </row>
    <row r="29" spans="1:7" ht="18" customHeight="1">
      <c r="A29" s="238"/>
      <c r="B29" s="260"/>
      <c r="C29" s="261"/>
      <c r="D29" s="238"/>
      <c r="E29" s="245"/>
      <c r="F29" s="262"/>
      <c r="G29" s="246"/>
    </row>
    <row r="30" spans="1:7" ht="18.95" customHeight="1">
      <c r="A30" s="239"/>
      <c r="B30" s="263"/>
      <c r="C30" s="264"/>
      <c r="D30" s="239"/>
      <c r="E30" s="247"/>
      <c r="F30" s="256"/>
      <c r="G30" s="248"/>
    </row>
    <row r="31" spans="1:7" ht="24" customHeight="1">
      <c r="A31" s="236" t="s">
        <v>10</v>
      </c>
      <c r="B31" s="236"/>
      <c r="C31" s="236"/>
      <c r="D31" s="236"/>
      <c r="E31" s="236"/>
      <c r="F31" s="236"/>
      <c r="G31" s="236"/>
    </row>
    <row r="32" spans="1:7" ht="20.100000000000001" customHeight="1">
      <c r="A32" s="237" t="s">
        <v>5</v>
      </c>
      <c r="B32" s="240" t="s">
        <v>9</v>
      </c>
      <c r="C32" s="242"/>
      <c r="D32" s="237" t="s">
        <v>4</v>
      </c>
      <c r="E32" s="243"/>
      <c r="F32" s="255"/>
      <c r="G32" s="244"/>
    </row>
    <row r="33" spans="1:7" ht="20.100000000000001" customHeight="1">
      <c r="A33" s="239"/>
      <c r="B33" s="252" t="s">
        <v>9</v>
      </c>
      <c r="C33" s="254"/>
      <c r="D33" s="239"/>
      <c r="E33" s="247"/>
      <c r="F33" s="256"/>
      <c r="G33" s="248"/>
    </row>
    <row r="34" spans="1:7" ht="27" customHeight="1">
      <c r="A34" s="236" t="s">
        <v>8</v>
      </c>
      <c r="B34" s="236"/>
      <c r="C34" s="236"/>
      <c r="D34" s="236"/>
      <c r="E34" s="236"/>
      <c r="F34" s="236"/>
      <c r="G34" s="236"/>
    </row>
    <row r="35" spans="1:7" ht="20.100000000000001" customHeight="1">
      <c r="A35" s="237" t="s">
        <v>5</v>
      </c>
      <c r="B35" s="240" t="s">
        <v>62</v>
      </c>
      <c r="C35" s="241"/>
      <c r="D35" s="242"/>
      <c r="E35" s="237" t="s">
        <v>4</v>
      </c>
      <c r="F35" s="36"/>
      <c r="G35" s="37"/>
    </row>
    <row r="36" spans="1:7" ht="20.100000000000001" customHeight="1">
      <c r="A36" s="238"/>
      <c r="B36" s="249" t="s">
        <v>63</v>
      </c>
      <c r="C36" s="250"/>
      <c r="D36" s="251"/>
      <c r="E36" s="238"/>
      <c r="F36" s="38"/>
      <c r="G36" s="39"/>
    </row>
    <row r="37" spans="1:7" ht="20.100000000000001" customHeight="1">
      <c r="A37" s="238"/>
      <c r="B37" s="249" t="s">
        <v>64</v>
      </c>
      <c r="C37" s="250"/>
      <c r="D37" s="251"/>
      <c r="E37" s="238"/>
      <c r="F37" s="38"/>
      <c r="G37" s="39"/>
    </row>
    <row r="38" spans="1:7" ht="20.100000000000001" customHeight="1">
      <c r="A38" s="238"/>
      <c r="B38" s="249" t="s">
        <v>65</v>
      </c>
      <c r="C38" s="250"/>
      <c r="D38" s="251"/>
      <c r="E38" s="238"/>
      <c r="F38" s="38"/>
      <c r="G38" s="39"/>
    </row>
    <row r="39" spans="1:7" ht="20.100000000000001" customHeight="1">
      <c r="A39" s="238"/>
      <c r="B39" s="249"/>
      <c r="C39" s="250"/>
      <c r="D39" s="251"/>
      <c r="E39" s="238"/>
      <c r="F39" s="38"/>
      <c r="G39" s="39"/>
    </row>
    <row r="40" spans="1:7" ht="20.100000000000001" customHeight="1">
      <c r="A40" s="239"/>
      <c r="B40" s="252"/>
      <c r="C40" s="253"/>
      <c r="D40" s="254"/>
      <c r="E40" s="239"/>
      <c r="F40" s="40"/>
      <c r="G40" s="41"/>
    </row>
    <row r="41" spans="1:7" ht="24" customHeight="1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 ht="27" customHeight="1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 ht="15.95" customHeight="1">
      <c r="A43" s="220"/>
      <c r="B43" s="227"/>
      <c r="C43" s="227"/>
      <c r="D43" s="223"/>
      <c r="E43" s="227"/>
      <c r="F43" s="230"/>
      <c r="G43" s="231"/>
    </row>
    <row r="44" spans="1:7" ht="20.100000000000001" customHeight="1">
      <c r="A44" s="220"/>
      <c r="B44" s="228"/>
      <c r="C44" s="228"/>
      <c r="D44" s="223"/>
      <c r="E44" s="228"/>
      <c r="F44" s="232"/>
      <c r="G44" s="233"/>
    </row>
    <row r="45" spans="1:7" ht="18" customHeight="1">
      <c r="A45" s="221"/>
      <c r="B45" s="229"/>
      <c r="C45" s="229"/>
      <c r="D45" s="224"/>
      <c r="E45" s="229"/>
      <c r="F45" s="234"/>
      <c r="G45" s="235"/>
    </row>
    <row r="46" spans="1:7" ht="24" customHeight="1">
      <c r="A46" s="213" t="s">
        <v>1</v>
      </c>
      <c r="B46" s="213"/>
      <c r="C46" s="213"/>
      <c r="D46" s="213"/>
      <c r="E46" s="213"/>
      <c r="F46" s="213"/>
      <c r="G46" s="213"/>
    </row>
    <row r="47" spans="1:7" ht="54.95" customHeight="1">
      <c r="A47" s="214"/>
      <c r="B47" s="215"/>
      <c r="C47" s="215"/>
      <c r="D47" s="215"/>
      <c r="E47" s="215"/>
      <c r="F47" s="215"/>
      <c r="G47" s="216"/>
    </row>
    <row r="48" spans="1:7" ht="15.95" customHeight="1"/>
    <row r="49" spans="3:3" customFormat="1" ht="15" customHeight="1"/>
    <row r="50" spans="3:3" customFormat="1" ht="15" customHeight="1"/>
    <row r="51" spans="3:3" customFormat="1" ht="15" customHeight="1">
      <c r="C51" t="s">
        <v>0</v>
      </c>
    </row>
    <row r="52" spans="3:3" customFormat="1" ht="15" customHeight="1"/>
    <row r="53" spans="3:3" customFormat="1" ht="15" customHeight="1"/>
    <row r="54" spans="3:3" customFormat="1" ht="15" customHeight="1"/>
  </sheetData>
  <mergeCells count="63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67"/>
  <sheetViews>
    <sheetView topLeftCell="A13" workbookViewId="0">
      <selection activeCell="B8" sqref="B8:C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614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1680000</v>
      </c>
      <c r="C4" s="279"/>
      <c r="D4" s="277"/>
      <c r="E4" s="28" t="s">
        <v>91</v>
      </c>
      <c r="F4" s="27">
        <v>15</v>
      </c>
      <c r="G4" s="26" t="s">
        <v>639</v>
      </c>
    </row>
    <row r="5" spans="1:8" ht="23.1" customHeight="1">
      <c r="A5" s="22" t="s">
        <v>28</v>
      </c>
      <c r="B5" s="280">
        <f>B6-B4</f>
        <v>1187000</v>
      </c>
      <c r="C5" s="281"/>
      <c r="D5" s="277"/>
      <c r="E5" s="28" t="s">
        <v>92</v>
      </c>
      <c r="F5" s="27">
        <v>15</v>
      </c>
      <c r="G5" s="26" t="s">
        <v>640</v>
      </c>
    </row>
    <row r="6" spans="1:8" ht="21.95" customHeight="1">
      <c r="A6" s="22" t="s">
        <v>26</v>
      </c>
      <c r="B6" s="282">
        <v>2867000</v>
      </c>
      <c r="C6" s="283"/>
      <c r="D6" s="277"/>
      <c r="E6" s="28" t="s">
        <v>93</v>
      </c>
      <c r="F6" s="27">
        <v>15</v>
      </c>
      <c r="G6" s="26" t="s">
        <v>641</v>
      </c>
    </row>
    <row r="7" spans="1:8" ht="20.25" customHeight="1">
      <c r="A7" s="25" t="s">
        <v>24</v>
      </c>
      <c r="B7" s="282">
        <f>'1128'!B7:C7+'1129'!B6:C6</f>
        <v>64823250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637</v>
      </c>
      <c r="C11" s="6">
        <v>17</v>
      </c>
      <c r="D11" s="223"/>
      <c r="E11" s="14"/>
      <c r="F11" s="6"/>
      <c r="G11" s="10"/>
    </row>
    <row r="12" spans="1:8" ht="18" customHeight="1">
      <c r="A12" s="271"/>
      <c r="B12" s="6" t="s">
        <v>299</v>
      </c>
      <c r="C12" s="6">
        <v>5</v>
      </c>
      <c r="D12" s="223"/>
      <c r="E12" s="14"/>
      <c r="F12" s="6"/>
      <c r="G12" s="10"/>
    </row>
    <row r="13" spans="1:8" ht="17.100000000000001" customHeight="1">
      <c r="A13" s="272"/>
      <c r="B13" s="11" t="s">
        <v>638</v>
      </c>
      <c r="C13" s="11">
        <v>4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 t="s">
        <v>327</v>
      </c>
      <c r="B16" s="7" t="s">
        <v>101</v>
      </c>
      <c r="C16" s="7" t="s">
        <v>615</v>
      </c>
      <c r="D16" s="6">
        <v>8</v>
      </c>
      <c r="E16" s="257"/>
      <c r="F16" s="258"/>
      <c r="G16" s="259"/>
    </row>
    <row r="17" spans="1:7">
      <c r="A17" s="238"/>
      <c r="B17" s="7" t="s">
        <v>101</v>
      </c>
      <c r="C17" s="6" t="s">
        <v>616</v>
      </c>
      <c r="D17" s="6">
        <v>16</v>
      </c>
      <c r="E17" s="257"/>
      <c r="F17" s="258"/>
      <c r="G17" s="259"/>
    </row>
    <row r="18" spans="1:7">
      <c r="A18" s="238"/>
      <c r="B18" s="7" t="s">
        <v>240</v>
      </c>
      <c r="C18" s="6" t="s">
        <v>617</v>
      </c>
      <c r="D18" s="6">
        <v>3</v>
      </c>
      <c r="E18" s="257"/>
      <c r="F18" s="258"/>
      <c r="G18" s="259"/>
    </row>
    <row r="19" spans="1:7">
      <c r="A19" s="238"/>
      <c r="B19" s="7" t="s">
        <v>102</v>
      </c>
      <c r="C19" s="6" t="s">
        <v>618</v>
      </c>
      <c r="D19" s="6">
        <v>4</v>
      </c>
      <c r="E19" s="195"/>
      <c r="F19" s="196"/>
      <c r="G19" s="197"/>
    </row>
    <row r="20" spans="1:7">
      <c r="A20" s="238"/>
      <c r="B20" s="7"/>
      <c r="C20" s="6"/>
      <c r="D20" s="6"/>
      <c r="E20" s="195"/>
      <c r="F20" s="196"/>
      <c r="G20" s="197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107</v>
      </c>
      <c r="C22" s="6" t="s">
        <v>622</v>
      </c>
      <c r="D22" s="6">
        <v>6</v>
      </c>
      <c r="E22" s="257"/>
      <c r="F22" s="258"/>
      <c r="G22" s="259"/>
    </row>
    <row r="23" spans="1:7">
      <c r="A23" s="238"/>
      <c r="B23" s="7" t="s">
        <v>619</v>
      </c>
      <c r="C23" s="167" t="s">
        <v>623</v>
      </c>
      <c r="D23" s="6">
        <v>2</v>
      </c>
      <c r="E23" s="257"/>
      <c r="F23" s="258"/>
      <c r="G23" s="259"/>
    </row>
    <row r="24" spans="1:7">
      <c r="A24" s="238"/>
      <c r="B24" s="7" t="s">
        <v>620</v>
      </c>
      <c r="C24" s="6" t="s">
        <v>624</v>
      </c>
      <c r="D24" s="6">
        <v>5</v>
      </c>
      <c r="E24" s="257"/>
      <c r="F24" s="258"/>
      <c r="G24" s="259"/>
    </row>
    <row r="25" spans="1:7">
      <c r="A25" s="238"/>
      <c r="B25" s="7" t="s">
        <v>619</v>
      </c>
      <c r="C25" s="6" t="s">
        <v>625</v>
      </c>
      <c r="D25" s="6">
        <v>2</v>
      </c>
      <c r="E25" s="195"/>
      <c r="F25" s="196"/>
      <c r="G25" s="197"/>
    </row>
    <row r="26" spans="1:7">
      <c r="A26" s="238"/>
      <c r="B26" s="7" t="s">
        <v>41</v>
      </c>
      <c r="C26" s="6" t="s">
        <v>626</v>
      </c>
      <c r="D26" s="6">
        <v>2</v>
      </c>
      <c r="E26" s="195"/>
      <c r="F26" s="196"/>
      <c r="G26" s="197"/>
    </row>
    <row r="27" spans="1:7">
      <c r="A27" s="238"/>
      <c r="B27" s="6" t="s">
        <v>107</v>
      </c>
      <c r="C27" s="6" t="s">
        <v>627</v>
      </c>
      <c r="D27" s="6">
        <v>2</v>
      </c>
      <c r="E27" s="257"/>
      <c r="F27" s="258"/>
      <c r="G27" s="259"/>
    </row>
    <row r="28" spans="1:7">
      <c r="A28" s="238"/>
      <c r="B28" s="6" t="s">
        <v>621</v>
      </c>
      <c r="C28" s="6" t="s">
        <v>628</v>
      </c>
      <c r="D28" s="6">
        <v>3</v>
      </c>
      <c r="E28" s="195"/>
      <c r="F28" s="196"/>
      <c r="G28" s="197"/>
    </row>
    <row r="29" spans="1:7">
      <c r="A29" s="238"/>
      <c r="B29" s="6"/>
      <c r="C29" s="6"/>
      <c r="D29" s="6"/>
      <c r="E29" s="195"/>
      <c r="F29" s="196"/>
      <c r="G29" s="197"/>
    </row>
    <row r="30" spans="1:7">
      <c r="A30" s="238"/>
      <c r="B30" s="6"/>
      <c r="C30" s="6"/>
      <c r="D30" s="6"/>
      <c r="E30" s="195"/>
      <c r="F30" s="196"/>
      <c r="G30" s="197"/>
    </row>
    <row r="31" spans="1:7">
      <c r="A31" s="238"/>
      <c r="B31" s="6"/>
      <c r="C31" s="6"/>
      <c r="D31" s="6"/>
      <c r="E31" s="195"/>
      <c r="F31" s="196"/>
      <c r="G31" s="197"/>
    </row>
    <row r="32" spans="1:7">
      <c r="A32" s="238"/>
      <c r="B32" s="6"/>
      <c r="C32" s="6"/>
      <c r="D32" s="6"/>
      <c r="E32" s="195"/>
      <c r="F32" s="196"/>
      <c r="G32" s="197"/>
    </row>
    <row r="33" spans="1:8">
      <c r="A33" s="238"/>
      <c r="B33" s="6"/>
      <c r="C33" s="6"/>
      <c r="D33" s="6"/>
      <c r="E33" s="195"/>
      <c r="F33" s="196"/>
      <c r="G33" s="197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 t="s">
        <v>629</v>
      </c>
      <c r="C36" s="242"/>
      <c r="D36" s="237" t="s">
        <v>4</v>
      </c>
      <c r="E36" s="304" t="s">
        <v>642</v>
      </c>
      <c r="F36" s="305"/>
      <c r="G36" s="306"/>
    </row>
    <row r="37" spans="1:8">
      <c r="A37" s="238"/>
      <c r="B37" s="260" t="s">
        <v>630</v>
      </c>
      <c r="C37" s="261"/>
      <c r="D37" s="238"/>
    </row>
    <row r="38" spans="1:8">
      <c r="A38" s="238"/>
      <c r="B38" s="260" t="s">
        <v>631</v>
      </c>
      <c r="C38" s="261"/>
      <c r="D38" s="238"/>
      <c r="E38" s="307" t="s">
        <v>643</v>
      </c>
      <c r="F38" s="308"/>
      <c r="G38" s="309"/>
    </row>
    <row r="39" spans="1:8" ht="17.25" customHeight="1">
      <c r="A39" s="238"/>
      <c r="B39" s="260" t="s">
        <v>632</v>
      </c>
      <c r="C39" s="261"/>
      <c r="D39" s="238"/>
      <c r="E39" s="312" t="s">
        <v>644</v>
      </c>
      <c r="F39" s="320"/>
      <c r="G39" s="313"/>
    </row>
    <row r="40" spans="1:8">
      <c r="A40" s="238"/>
      <c r="B40" s="260" t="s">
        <v>633</v>
      </c>
      <c r="C40" s="261"/>
      <c r="D40" s="238"/>
      <c r="E40" s="312"/>
      <c r="F40" s="320"/>
      <c r="G40" s="313"/>
    </row>
    <row r="41" spans="1:8">
      <c r="A41" s="238"/>
      <c r="B41" s="260" t="s">
        <v>634</v>
      </c>
      <c r="C41" s="261"/>
      <c r="D41" s="238"/>
      <c r="E41" s="198"/>
      <c r="F41" s="199"/>
      <c r="G41" s="200"/>
    </row>
    <row r="42" spans="1:8">
      <c r="A42" s="238"/>
      <c r="B42" s="260" t="s">
        <v>635</v>
      </c>
      <c r="C42" s="261"/>
      <c r="D42" s="238"/>
      <c r="E42" s="198"/>
      <c r="F42" s="199"/>
      <c r="G42" s="200"/>
    </row>
    <row r="43" spans="1:8">
      <c r="A43" s="239"/>
      <c r="B43" s="263" t="s">
        <v>636</v>
      </c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/>
      <c r="C45" s="242"/>
      <c r="D45" s="237" t="s">
        <v>4</v>
      </c>
      <c r="E45" s="302"/>
      <c r="F45" s="255"/>
      <c r="G45" s="244"/>
    </row>
    <row r="46" spans="1:8">
      <c r="A46" s="239"/>
      <c r="B46" s="252"/>
      <c r="C46" s="254"/>
      <c r="D46" s="239"/>
      <c r="E46" s="40"/>
      <c r="F46" s="16"/>
      <c r="G46" s="41"/>
    </row>
    <row r="47" spans="1:8">
      <c r="A47" s="236" t="s">
        <v>482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/>
      <c r="C48" s="241"/>
      <c r="D48" s="242"/>
      <c r="E48" s="237" t="s">
        <v>4</v>
      </c>
      <c r="F48" s="198"/>
      <c r="G48" s="199"/>
      <c r="H48" s="198"/>
    </row>
    <row r="49" spans="1:8">
      <c r="A49" s="238"/>
      <c r="B49" s="249"/>
      <c r="C49" s="250"/>
      <c r="D49" s="251"/>
      <c r="E49" s="238"/>
      <c r="F49" s="203"/>
      <c r="G49" s="201"/>
      <c r="H49" s="203"/>
    </row>
    <row r="50" spans="1:8">
      <c r="A50" s="238"/>
      <c r="B50" s="249"/>
      <c r="C50" s="250"/>
      <c r="D50" s="251"/>
      <c r="E50" s="238"/>
      <c r="F50" s="203"/>
      <c r="G50" s="202"/>
    </row>
    <row r="51" spans="1:8">
      <c r="A51" s="238"/>
      <c r="B51" s="249"/>
      <c r="C51" s="250"/>
      <c r="D51" s="251"/>
      <c r="E51" s="238"/>
      <c r="F51" s="203"/>
      <c r="G51" s="202"/>
    </row>
    <row r="52" spans="1:8">
      <c r="A52" s="238"/>
      <c r="B52" s="249"/>
      <c r="C52" s="250"/>
      <c r="D52" s="251"/>
      <c r="E52" s="238"/>
      <c r="F52" s="203"/>
      <c r="G52" s="202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5">
    <mergeCell ref="A59:G59"/>
    <mergeCell ref="A60:G60"/>
    <mergeCell ref="E39:G40"/>
    <mergeCell ref="A54:B54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B49:D49"/>
    <mergeCell ref="B50:D50"/>
    <mergeCell ref="B51:D51"/>
    <mergeCell ref="B52:D52"/>
    <mergeCell ref="B53:D53"/>
    <mergeCell ref="A44:G44"/>
    <mergeCell ref="A45:A46"/>
    <mergeCell ref="B45:C45"/>
    <mergeCell ref="D45:D46"/>
    <mergeCell ref="E45:G45"/>
    <mergeCell ref="B46:C46"/>
    <mergeCell ref="A35:G35"/>
    <mergeCell ref="A36:A43"/>
    <mergeCell ref="B36:C36"/>
    <mergeCell ref="D36:D43"/>
    <mergeCell ref="E36:G36"/>
    <mergeCell ref="B37:C37"/>
    <mergeCell ref="E38:G38"/>
    <mergeCell ref="B38:C38"/>
    <mergeCell ref="B39:C39"/>
    <mergeCell ref="B40:C40"/>
    <mergeCell ref="B41:C41"/>
    <mergeCell ref="B42:C42"/>
    <mergeCell ref="B43:C43"/>
    <mergeCell ref="E43:G43"/>
    <mergeCell ref="A22:A34"/>
    <mergeCell ref="E22:G22"/>
    <mergeCell ref="E23:G23"/>
    <mergeCell ref="E24:G24"/>
    <mergeCell ref="E27:G27"/>
    <mergeCell ref="E34:G34"/>
    <mergeCell ref="E15:G15"/>
    <mergeCell ref="A16:A21"/>
    <mergeCell ref="E16:G16"/>
    <mergeCell ref="E17:G17"/>
    <mergeCell ref="E18:G18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67"/>
  <sheetViews>
    <sheetView tabSelected="1" topLeftCell="A4" workbookViewId="0">
      <selection activeCell="E37" sqref="E37:G3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676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530000</v>
      </c>
      <c r="C4" s="279"/>
      <c r="D4" s="277"/>
      <c r="E4" s="28" t="s">
        <v>91</v>
      </c>
      <c r="F4" s="27">
        <v>15</v>
      </c>
      <c r="G4" s="26" t="s">
        <v>507</v>
      </c>
    </row>
    <row r="5" spans="1:8" ht="23.1" customHeight="1">
      <c r="A5" s="22" t="s">
        <v>28</v>
      </c>
      <c r="B5" s="280">
        <f>B6-B4</f>
        <v>1621100</v>
      </c>
      <c r="C5" s="281"/>
      <c r="D5" s="277"/>
      <c r="E5" s="28" t="s">
        <v>92</v>
      </c>
      <c r="F5" s="27">
        <v>15</v>
      </c>
      <c r="G5" s="26" t="s">
        <v>673</v>
      </c>
    </row>
    <row r="6" spans="1:8" ht="21.95" customHeight="1">
      <c r="A6" s="22" t="s">
        <v>26</v>
      </c>
      <c r="B6" s="282">
        <v>2151100</v>
      </c>
      <c r="C6" s="283"/>
      <c r="D6" s="277"/>
      <c r="E6" s="28" t="s">
        <v>93</v>
      </c>
      <c r="F6" s="27">
        <v>15</v>
      </c>
      <c r="G6" s="26" t="s">
        <v>674</v>
      </c>
    </row>
    <row r="7" spans="1:8" ht="20.25" customHeight="1">
      <c r="A7" s="25" t="s">
        <v>24</v>
      </c>
      <c r="B7" s="282">
        <f>'1129'!B7:C7+'1130'!B6:C6</f>
        <v>66974350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15"/>
    </row>
    <row r="10" spans="1:8" ht="17.100000000000001" customHeight="1">
      <c r="A10" s="270" t="s">
        <v>218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10"/>
    </row>
    <row r="11" spans="1:8" ht="20.100000000000001" customHeight="1">
      <c r="A11" s="271"/>
      <c r="B11" s="6" t="s">
        <v>670</v>
      </c>
      <c r="C11" s="6">
        <v>8</v>
      </c>
      <c r="D11" s="223"/>
      <c r="E11" s="14"/>
      <c r="F11" s="6"/>
      <c r="G11" s="10"/>
    </row>
    <row r="12" spans="1:8" ht="18" customHeight="1">
      <c r="A12" s="271"/>
      <c r="B12" s="6" t="s">
        <v>671</v>
      </c>
      <c r="C12" s="6">
        <v>5</v>
      </c>
      <c r="D12" s="223"/>
      <c r="E12" s="14"/>
      <c r="F12" s="6"/>
      <c r="G12" s="10"/>
    </row>
    <row r="13" spans="1:8" ht="17.100000000000001" customHeight="1">
      <c r="A13" s="272"/>
      <c r="B13" s="11" t="s">
        <v>672</v>
      </c>
      <c r="C13" s="11">
        <v>5</v>
      </c>
      <c r="D13" s="224"/>
      <c r="E13" s="12"/>
      <c r="F13" s="11"/>
      <c r="G13" s="10"/>
    </row>
    <row r="14" spans="1:8" ht="27.95" customHeight="1">
      <c r="A14" s="268" t="s">
        <v>277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645</v>
      </c>
      <c r="C15" s="8" t="s">
        <v>646</v>
      </c>
      <c r="D15" s="8" t="s">
        <v>647</v>
      </c>
      <c r="E15" s="265"/>
      <c r="F15" s="266"/>
      <c r="G15" s="267"/>
    </row>
    <row r="16" spans="1:8" ht="18.95" customHeight="1">
      <c r="A16" s="237" t="s">
        <v>327</v>
      </c>
      <c r="B16" s="7" t="s">
        <v>648</v>
      </c>
      <c r="C16" s="7" t="s">
        <v>650</v>
      </c>
      <c r="D16" s="6">
        <v>2</v>
      </c>
      <c r="E16" s="257"/>
      <c r="F16" s="258"/>
      <c r="G16" s="259"/>
    </row>
    <row r="17" spans="1:7">
      <c r="A17" s="238"/>
      <c r="B17" s="7" t="s">
        <v>649</v>
      </c>
      <c r="C17" s="6" t="s">
        <v>651</v>
      </c>
      <c r="D17" s="6" t="s">
        <v>677</v>
      </c>
      <c r="E17" s="257"/>
      <c r="F17" s="258"/>
      <c r="G17" s="259"/>
    </row>
    <row r="18" spans="1:7">
      <c r="A18" s="238"/>
      <c r="B18" s="7" t="s">
        <v>648</v>
      </c>
      <c r="C18" s="6" t="s">
        <v>652</v>
      </c>
      <c r="D18" s="6">
        <v>8</v>
      </c>
      <c r="E18" s="257"/>
      <c r="F18" s="258"/>
      <c r="G18" s="259"/>
    </row>
    <row r="19" spans="1:7">
      <c r="A19" s="238"/>
      <c r="B19" s="7" t="s">
        <v>104</v>
      </c>
      <c r="C19" s="6" t="s">
        <v>653</v>
      </c>
      <c r="D19" s="6" t="s">
        <v>224</v>
      </c>
      <c r="E19" s="207"/>
      <c r="F19" s="208"/>
      <c r="G19" s="209"/>
    </row>
    <row r="20" spans="1:7">
      <c r="A20" s="238"/>
      <c r="B20" s="7" t="s">
        <v>289</v>
      </c>
      <c r="C20" s="6" t="s">
        <v>654</v>
      </c>
      <c r="D20" s="6">
        <v>9</v>
      </c>
      <c r="E20" s="207"/>
      <c r="F20" s="208"/>
      <c r="G20" s="209"/>
    </row>
    <row r="21" spans="1:7">
      <c r="A21" s="239"/>
      <c r="B21" s="7"/>
      <c r="C21" s="6"/>
      <c r="D21" s="6"/>
      <c r="E21" s="257"/>
      <c r="F21" s="258"/>
      <c r="G21" s="259"/>
    </row>
    <row r="22" spans="1:7">
      <c r="A22" s="237" t="s">
        <v>12</v>
      </c>
      <c r="B22" s="7" t="s">
        <v>187</v>
      </c>
      <c r="C22" s="6" t="s">
        <v>656</v>
      </c>
      <c r="D22" s="6">
        <v>2</v>
      </c>
      <c r="E22" s="257"/>
      <c r="F22" s="258"/>
      <c r="G22" s="259"/>
    </row>
    <row r="23" spans="1:7">
      <c r="A23" s="238"/>
      <c r="B23" s="7" t="s">
        <v>655</v>
      </c>
      <c r="C23" s="167" t="s">
        <v>657</v>
      </c>
      <c r="D23" s="6">
        <v>2</v>
      </c>
      <c r="E23" s="257"/>
      <c r="F23" s="258"/>
      <c r="G23" s="259"/>
    </row>
    <row r="24" spans="1:7">
      <c r="A24" s="238"/>
      <c r="B24" s="7" t="s">
        <v>187</v>
      </c>
      <c r="C24" s="6" t="s">
        <v>658</v>
      </c>
      <c r="D24" s="6">
        <v>5</v>
      </c>
      <c r="E24" s="257"/>
      <c r="F24" s="258"/>
      <c r="G24" s="259"/>
    </row>
    <row r="25" spans="1:7">
      <c r="A25" s="238"/>
      <c r="B25" s="7" t="s">
        <v>41</v>
      </c>
      <c r="C25" s="6" t="s">
        <v>659</v>
      </c>
      <c r="D25" s="6">
        <v>5</v>
      </c>
      <c r="E25" s="207"/>
      <c r="F25" s="208"/>
      <c r="G25" s="209"/>
    </row>
    <row r="26" spans="1:7">
      <c r="A26" s="238"/>
      <c r="B26" s="7" t="s">
        <v>620</v>
      </c>
      <c r="C26" s="6" t="s">
        <v>660</v>
      </c>
      <c r="D26" s="6">
        <v>2</v>
      </c>
      <c r="E26" s="207"/>
      <c r="F26" s="208"/>
      <c r="G26" s="209"/>
    </row>
    <row r="27" spans="1:7">
      <c r="A27" s="238"/>
      <c r="B27" s="6"/>
      <c r="C27" s="6"/>
      <c r="D27" s="6"/>
      <c r="E27" s="257"/>
      <c r="F27" s="258"/>
      <c r="G27" s="259"/>
    </row>
    <row r="28" spans="1:7">
      <c r="A28" s="238"/>
      <c r="B28" s="6"/>
      <c r="C28" s="6"/>
      <c r="D28" s="6"/>
      <c r="E28" s="207"/>
      <c r="F28" s="208"/>
      <c r="G28" s="209"/>
    </row>
    <row r="29" spans="1:7">
      <c r="A29" s="238"/>
      <c r="B29" s="6"/>
      <c r="C29" s="6"/>
      <c r="D29" s="6"/>
      <c r="E29" s="207"/>
      <c r="F29" s="208"/>
      <c r="G29" s="209"/>
    </row>
    <row r="30" spans="1:7">
      <c r="A30" s="238"/>
      <c r="B30" s="6"/>
      <c r="C30" s="6"/>
      <c r="D30" s="6"/>
      <c r="E30" s="207"/>
      <c r="F30" s="208"/>
      <c r="G30" s="209"/>
    </row>
    <row r="31" spans="1:7">
      <c r="A31" s="238"/>
      <c r="B31" s="6"/>
      <c r="C31" s="6"/>
      <c r="D31" s="6"/>
      <c r="E31" s="207"/>
      <c r="F31" s="208"/>
      <c r="G31" s="209"/>
    </row>
    <row r="32" spans="1:7">
      <c r="A32" s="238"/>
      <c r="B32" s="6"/>
      <c r="C32" s="6"/>
      <c r="D32" s="6"/>
      <c r="E32" s="207"/>
      <c r="F32" s="208"/>
      <c r="G32" s="209"/>
    </row>
    <row r="33" spans="1:8">
      <c r="A33" s="238"/>
      <c r="B33" s="6"/>
      <c r="C33" s="6"/>
      <c r="D33" s="6"/>
      <c r="E33" s="207"/>
      <c r="F33" s="208"/>
      <c r="G33" s="209"/>
    </row>
    <row r="34" spans="1:8">
      <c r="A34" s="239"/>
      <c r="B34" s="6"/>
      <c r="C34" s="6"/>
      <c r="D34" s="6"/>
      <c r="E34" s="257"/>
      <c r="F34" s="258"/>
      <c r="G34" s="259"/>
    </row>
    <row r="35" spans="1:8">
      <c r="A35" s="236" t="s">
        <v>11</v>
      </c>
      <c r="B35" s="236"/>
      <c r="C35" s="236"/>
      <c r="D35" s="236"/>
      <c r="E35" s="236"/>
      <c r="F35" s="236"/>
      <c r="G35" s="236"/>
    </row>
    <row r="36" spans="1:8">
      <c r="A36" s="237" t="s">
        <v>5</v>
      </c>
      <c r="B36" s="240" t="s">
        <v>661</v>
      </c>
      <c r="C36" s="242"/>
      <c r="D36" s="237" t="s">
        <v>4</v>
      </c>
      <c r="E36" s="304" t="s">
        <v>675</v>
      </c>
      <c r="F36" s="305"/>
      <c r="G36" s="306"/>
    </row>
    <row r="37" spans="1:8">
      <c r="A37" s="238"/>
      <c r="B37" s="260" t="s">
        <v>662</v>
      </c>
      <c r="C37" s="261"/>
      <c r="D37" s="238"/>
      <c r="E37" s="316"/>
      <c r="F37" s="317"/>
      <c r="G37" s="317"/>
    </row>
    <row r="38" spans="1:8">
      <c r="A38" s="238"/>
      <c r="B38" s="260" t="s">
        <v>663</v>
      </c>
      <c r="C38" s="261"/>
      <c r="D38" s="238"/>
      <c r="E38" s="307"/>
      <c r="F38" s="308"/>
      <c r="G38" s="309"/>
    </row>
    <row r="39" spans="1:8" ht="17.25" customHeight="1">
      <c r="A39" s="238"/>
      <c r="B39" s="260" t="s">
        <v>664</v>
      </c>
      <c r="C39" s="261"/>
      <c r="D39" s="238"/>
      <c r="E39" s="312"/>
      <c r="F39" s="320"/>
      <c r="G39" s="313"/>
    </row>
    <row r="40" spans="1:8">
      <c r="A40" s="238"/>
      <c r="B40" s="260" t="s">
        <v>665</v>
      </c>
      <c r="C40" s="261"/>
      <c r="D40" s="238"/>
      <c r="E40" s="312"/>
      <c r="F40" s="320"/>
      <c r="G40" s="313"/>
    </row>
    <row r="41" spans="1:8">
      <c r="A41" s="238"/>
      <c r="B41" s="260" t="s">
        <v>666</v>
      </c>
      <c r="C41" s="261"/>
      <c r="D41" s="238"/>
      <c r="E41" s="204"/>
      <c r="F41" s="205"/>
      <c r="G41" s="206"/>
    </row>
    <row r="42" spans="1:8">
      <c r="A42" s="238"/>
      <c r="B42" s="260"/>
      <c r="C42" s="261"/>
      <c r="D42" s="238"/>
      <c r="E42" s="204"/>
      <c r="F42" s="205"/>
      <c r="G42" s="206"/>
    </row>
    <row r="43" spans="1:8">
      <c r="A43" s="239"/>
      <c r="B43" s="263"/>
      <c r="C43" s="264"/>
      <c r="D43" s="239"/>
      <c r="E43" s="245"/>
      <c r="F43" s="262"/>
      <c r="G43" s="246"/>
    </row>
    <row r="44" spans="1:8">
      <c r="A44" s="236" t="s">
        <v>10</v>
      </c>
      <c r="B44" s="236"/>
      <c r="C44" s="236"/>
      <c r="D44" s="236"/>
      <c r="E44" s="236"/>
      <c r="F44" s="236"/>
      <c r="G44" s="236"/>
    </row>
    <row r="45" spans="1:8">
      <c r="A45" s="237" t="s">
        <v>5</v>
      </c>
      <c r="B45" s="240"/>
      <c r="C45" s="242"/>
      <c r="D45" s="237" t="s">
        <v>4</v>
      </c>
      <c r="E45" s="302"/>
      <c r="F45" s="255"/>
      <c r="G45" s="244"/>
    </row>
    <row r="46" spans="1:8">
      <c r="A46" s="239"/>
      <c r="B46" s="252"/>
      <c r="C46" s="254"/>
      <c r="D46" s="239"/>
      <c r="E46" s="40"/>
      <c r="F46" s="16"/>
      <c r="G46" s="41"/>
    </row>
    <row r="47" spans="1:8">
      <c r="A47" s="236" t="s">
        <v>482</v>
      </c>
      <c r="B47" s="236"/>
      <c r="C47" s="236"/>
      <c r="D47" s="236"/>
      <c r="E47" s="236"/>
      <c r="F47" s="236"/>
      <c r="G47" s="236"/>
    </row>
    <row r="48" spans="1:8">
      <c r="A48" s="237" t="s">
        <v>5</v>
      </c>
      <c r="B48" s="240" t="s">
        <v>667</v>
      </c>
      <c r="C48" s="241"/>
      <c r="D48" s="242"/>
      <c r="E48" s="237" t="s">
        <v>4</v>
      </c>
      <c r="F48" s="204"/>
      <c r="G48" s="205"/>
      <c r="H48" s="204"/>
    </row>
    <row r="49" spans="1:8">
      <c r="A49" s="238"/>
      <c r="B49" s="249" t="s">
        <v>668</v>
      </c>
      <c r="C49" s="250"/>
      <c r="D49" s="251"/>
      <c r="E49" s="238"/>
      <c r="F49" s="212"/>
      <c r="G49" s="210"/>
      <c r="H49" s="212"/>
    </row>
    <row r="50" spans="1:8">
      <c r="A50" s="238"/>
      <c r="B50" s="249" t="s">
        <v>669</v>
      </c>
      <c r="C50" s="250"/>
      <c r="D50" s="251"/>
      <c r="E50" s="238"/>
      <c r="F50" s="212"/>
      <c r="G50" s="211"/>
    </row>
    <row r="51" spans="1:8">
      <c r="A51" s="238"/>
      <c r="B51" s="249"/>
      <c r="C51" s="250"/>
      <c r="D51" s="251"/>
      <c r="E51" s="238"/>
      <c r="F51" s="212"/>
      <c r="G51" s="211"/>
    </row>
    <row r="52" spans="1:8">
      <c r="A52" s="238"/>
      <c r="B52" s="249"/>
      <c r="C52" s="250"/>
      <c r="D52" s="251"/>
      <c r="E52" s="238"/>
      <c r="F52" s="212"/>
      <c r="G52" s="211"/>
    </row>
    <row r="53" spans="1:8">
      <c r="A53" s="239"/>
      <c r="B53" s="252"/>
      <c r="C53" s="253"/>
      <c r="D53" s="254"/>
      <c r="E53" s="239"/>
      <c r="F53" s="40"/>
      <c r="G53" s="41"/>
    </row>
    <row r="54" spans="1:8">
      <c r="A54" s="217" t="s">
        <v>7</v>
      </c>
      <c r="B54" s="218"/>
      <c r="C54" s="5" t="s">
        <v>6</v>
      </c>
      <c r="D54" s="4">
        <f>B56+E56</f>
        <v>0</v>
      </c>
      <c r="E54" s="3"/>
      <c r="F54" s="3"/>
      <c r="G54" s="3"/>
    </row>
    <row r="55" spans="1:8">
      <c r="A55" s="219" t="s">
        <v>5</v>
      </c>
      <c r="B55" s="2" t="s">
        <v>3</v>
      </c>
      <c r="C55" s="2" t="s">
        <v>2</v>
      </c>
      <c r="D55" s="222" t="s">
        <v>4</v>
      </c>
      <c r="E55" s="2" t="s">
        <v>3</v>
      </c>
      <c r="F55" s="225" t="s">
        <v>2</v>
      </c>
      <c r="G55" s="226"/>
    </row>
    <row r="56" spans="1:8">
      <c r="A56" s="220"/>
      <c r="B56" s="227"/>
      <c r="C56" s="227"/>
      <c r="D56" s="223"/>
      <c r="E56" s="227"/>
      <c r="F56" s="230"/>
      <c r="G56" s="231"/>
    </row>
    <row r="57" spans="1:8">
      <c r="A57" s="220"/>
      <c r="B57" s="228"/>
      <c r="C57" s="228"/>
      <c r="D57" s="223"/>
      <c r="E57" s="228"/>
      <c r="F57" s="232"/>
      <c r="G57" s="233"/>
    </row>
    <row r="58" spans="1:8">
      <c r="A58" s="221"/>
      <c r="B58" s="229"/>
      <c r="C58" s="229"/>
      <c r="D58" s="224"/>
      <c r="E58" s="229"/>
      <c r="F58" s="234"/>
      <c r="G58" s="235"/>
    </row>
    <row r="59" spans="1:8">
      <c r="A59" s="213" t="s">
        <v>1</v>
      </c>
      <c r="B59" s="213"/>
      <c r="C59" s="213"/>
      <c r="D59" s="213"/>
      <c r="E59" s="213"/>
      <c r="F59" s="213"/>
      <c r="G59" s="213"/>
    </row>
    <row r="60" spans="1:8">
      <c r="A60" s="214"/>
      <c r="B60" s="215"/>
      <c r="C60" s="215"/>
      <c r="D60" s="215"/>
      <c r="E60" s="215"/>
      <c r="F60" s="215"/>
      <c r="G60" s="216"/>
    </row>
    <row r="62" spans="1:8">
      <c r="G62"/>
    </row>
    <row r="63" spans="1:8">
      <c r="G63"/>
    </row>
    <row r="64" spans="1:8">
      <c r="C64" t="s">
        <v>0</v>
      </c>
      <c r="G64"/>
    </row>
    <row r="65" spans="7:7">
      <c r="G65"/>
    </row>
    <row r="66" spans="7:7">
      <c r="G66"/>
    </row>
    <row r="67" spans="7:7">
      <c r="G67"/>
    </row>
  </sheetData>
  <mergeCells count="6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1"/>
    <mergeCell ref="E16:G16"/>
    <mergeCell ref="E17:G17"/>
    <mergeCell ref="E18:G18"/>
    <mergeCell ref="E21:G21"/>
    <mergeCell ref="A22:A34"/>
    <mergeCell ref="E22:G22"/>
    <mergeCell ref="E23:G23"/>
    <mergeCell ref="E24:G24"/>
    <mergeCell ref="E27:G27"/>
    <mergeCell ref="E34:G34"/>
    <mergeCell ref="A35:G35"/>
    <mergeCell ref="A36:A43"/>
    <mergeCell ref="B36:C36"/>
    <mergeCell ref="D36:D43"/>
    <mergeCell ref="E36:G36"/>
    <mergeCell ref="B37:C37"/>
    <mergeCell ref="B38:C38"/>
    <mergeCell ref="E38:G38"/>
    <mergeCell ref="B39:C39"/>
    <mergeCell ref="E39:G40"/>
    <mergeCell ref="E37:G37"/>
    <mergeCell ref="A47:G47"/>
    <mergeCell ref="B40:C40"/>
    <mergeCell ref="B41:C41"/>
    <mergeCell ref="B42:C42"/>
    <mergeCell ref="B43:C43"/>
    <mergeCell ref="E43:G43"/>
    <mergeCell ref="A44:G44"/>
    <mergeCell ref="A45:A46"/>
    <mergeCell ref="B45:C45"/>
    <mergeCell ref="D45:D46"/>
    <mergeCell ref="E45:G45"/>
    <mergeCell ref="B46:C46"/>
    <mergeCell ref="A48:A53"/>
    <mergeCell ref="B48:D48"/>
    <mergeCell ref="E48:E53"/>
    <mergeCell ref="B49:D49"/>
    <mergeCell ref="B50:D50"/>
    <mergeCell ref="B51:D51"/>
    <mergeCell ref="B52:D52"/>
    <mergeCell ref="B53:D53"/>
    <mergeCell ref="A59:G59"/>
    <mergeCell ref="A60:G60"/>
    <mergeCell ref="A54:B54"/>
    <mergeCell ref="A55:A58"/>
    <mergeCell ref="D55:D58"/>
    <mergeCell ref="F55:G55"/>
    <mergeCell ref="B56:B58"/>
    <mergeCell ref="C56:C58"/>
    <mergeCell ref="E56:E58"/>
    <mergeCell ref="F56:G58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83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425300</v>
      </c>
      <c r="C4" s="279"/>
      <c r="D4" s="277"/>
      <c r="E4" s="28" t="s">
        <v>29</v>
      </c>
      <c r="F4" s="27">
        <v>15</v>
      </c>
      <c r="G4" s="26" t="s">
        <v>84</v>
      </c>
    </row>
    <row r="5" spans="1:8" ht="23.1" customHeight="1">
      <c r="A5" s="22" t="s">
        <v>28</v>
      </c>
      <c r="B5" s="280">
        <f>B6-B4</f>
        <v>886800</v>
      </c>
      <c r="C5" s="281"/>
      <c r="D5" s="277"/>
      <c r="E5" s="28" t="s">
        <v>27</v>
      </c>
      <c r="F5" s="27">
        <v>15</v>
      </c>
      <c r="G5" s="26" t="s">
        <v>85</v>
      </c>
    </row>
    <row r="6" spans="1:8" ht="21.95" customHeight="1">
      <c r="A6" s="22" t="s">
        <v>26</v>
      </c>
      <c r="B6" s="282">
        <v>1312100</v>
      </c>
      <c r="C6" s="283"/>
      <c r="D6" s="277"/>
      <c r="E6" s="28" t="s">
        <v>25</v>
      </c>
      <c r="F6" s="27">
        <v>15</v>
      </c>
      <c r="G6" s="26" t="s">
        <v>70</v>
      </c>
    </row>
    <row r="7" spans="1:8" ht="20.25" customHeight="1">
      <c r="A7" s="25" t="s">
        <v>24</v>
      </c>
      <c r="B7" s="282">
        <f>'1102'!B7:C7+'1103'!B6:C6</f>
        <v>6324550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9" t="s">
        <v>51</v>
      </c>
      <c r="C11" s="9">
        <v>3</v>
      </c>
      <c r="D11" s="223"/>
      <c r="E11" s="14"/>
      <c r="F11" s="6"/>
      <c r="G11" s="10"/>
    </row>
    <row r="12" spans="1:8" ht="18" customHeight="1">
      <c r="A12" s="271"/>
      <c r="B12" s="9" t="s">
        <v>29</v>
      </c>
      <c r="C12" s="9">
        <v>7</v>
      </c>
      <c r="D12" s="223"/>
      <c r="E12" s="14"/>
      <c r="F12" s="6"/>
      <c r="G12" s="10"/>
    </row>
    <row r="13" spans="1:8" ht="17.100000000000001" customHeight="1">
      <c r="A13" s="272"/>
      <c r="B13" s="13" t="s">
        <v>86</v>
      </c>
      <c r="C13" s="13">
        <v>2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/>
      <c r="C16" s="6"/>
      <c r="D16" s="6"/>
      <c r="E16" s="257"/>
      <c r="F16" s="258"/>
      <c r="G16" s="259"/>
    </row>
    <row r="17" spans="1:7" ht="18.95" customHeight="1">
      <c r="A17" s="238"/>
      <c r="B17" s="7"/>
      <c r="C17" s="6"/>
      <c r="D17" s="6"/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12</v>
      </c>
      <c r="B20" s="7" t="s">
        <v>78</v>
      </c>
      <c r="C20" s="6" t="s">
        <v>79</v>
      </c>
      <c r="D20" s="6">
        <v>3</v>
      </c>
      <c r="E20" s="257"/>
      <c r="F20" s="258"/>
      <c r="G20" s="259"/>
    </row>
    <row r="21" spans="1:7" ht="21" customHeight="1">
      <c r="A21" s="238"/>
      <c r="B21" s="7" t="s">
        <v>41</v>
      </c>
      <c r="C21" s="6" t="s">
        <v>80</v>
      </c>
      <c r="D21" s="6">
        <v>4</v>
      </c>
      <c r="E21" s="257"/>
      <c r="F21" s="258"/>
      <c r="G21" s="259"/>
    </row>
    <row r="22" spans="1:7" ht="18.95" customHeight="1">
      <c r="A22" s="238"/>
      <c r="B22" s="7" t="s">
        <v>41</v>
      </c>
      <c r="C22" s="6" t="s">
        <v>81</v>
      </c>
      <c r="D22" s="6">
        <v>5</v>
      </c>
      <c r="E22" s="257"/>
      <c r="F22" s="258"/>
      <c r="G22" s="259"/>
    </row>
    <row r="23" spans="1:7" ht="18.95" customHeight="1">
      <c r="A23" s="238"/>
      <c r="B23" s="6" t="s">
        <v>41</v>
      </c>
      <c r="C23" s="6" t="s">
        <v>82</v>
      </c>
      <c r="D23" s="6">
        <v>2</v>
      </c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77</v>
      </c>
      <c r="C26" s="242"/>
      <c r="D26" s="237" t="s">
        <v>4</v>
      </c>
      <c r="E26" s="286" t="s">
        <v>87</v>
      </c>
      <c r="F26" s="287"/>
      <c r="G26" s="288"/>
    </row>
    <row r="27" spans="1:7" ht="18" customHeight="1">
      <c r="A27" s="238"/>
      <c r="B27" s="260"/>
      <c r="C27" s="261"/>
      <c r="D27" s="238"/>
      <c r="E27" s="289"/>
      <c r="F27" s="290"/>
      <c r="G27" s="291"/>
    </row>
    <row r="28" spans="1:7" ht="18" customHeight="1">
      <c r="A28" s="238"/>
      <c r="B28" s="260"/>
      <c r="C28" s="261"/>
      <c r="D28" s="238"/>
      <c r="E28" s="249"/>
      <c r="F28" s="250"/>
      <c r="G28" s="251"/>
    </row>
    <row r="29" spans="1:7" ht="18" customHeight="1">
      <c r="A29" s="238"/>
      <c r="B29" s="260"/>
      <c r="C29" s="261"/>
      <c r="D29" s="238"/>
      <c r="E29" s="245"/>
      <c r="F29" s="262"/>
      <c r="G29" s="246"/>
    </row>
    <row r="30" spans="1:7" ht="18.95" customHeight="1">
      <c r="A30" s="239"/>
      <c r="B30" s="263"/>
      <c r="C30" s="264"/>
      <c r="D30" s="239"/>
      <c r="E30" s="247"/>
      <c r="F30" s="256"/>
      <c r="G30" s="248"/>
    </row>
    <row r="31" spans="1:7" ht="24" customHeight="1">
      <c r="A31" s="236" t="s">
        <v>10</v>
      </c>
      <c r="B31" s="236"/>
      <c r="C31" s="236"/>
      <c r="D31" s="236"/>
      <c r="E31" s="236"/>
      <c r="F31" s="236"/>
      <c r="G31" s="236"/>
    </row>
    <row r="32" spans="1:7" ht="20.100000000000001" customHeight="1">
      <c r="A32" s="237" t="s">
        <v>5</v>
      </c>
      <c r="B32" s="240" t="s">
        <v>9</v>
      </c>
      <c r="C32" s="242"/>
      <c r="D32" s="237" t="s">
        <v>4</v>
      </c>
      <c r="E32" s="243"/>
      <c r="F32" s="255"/>
      <c r="G32" s="244"/>
    </row>
    <row r="33" spans="1:7" ht="20.100000000000001" customHeight="1">
      <c r="A33" s="239"/>
      <c r="B33" s="252" t="s">
        <v>9</v>
      </c>
      <c r="C33" s="254"/>
      <c r="D33" s="239"/>
      <c r="E33" s="247"/>
      <c r="F33" s="256"/>
      <c r="G33" s="248"/>
    </row>
    <row r="34" spans="1:7" ht="27" customHeight="1">
      <c r="A34" s="236" t="s">
        <v>8</v>
      </c>
      <c r="B34" s="236"/>
      <c r="C34" s="236"/>
      <c r="D34" s="236"/>
      <c r="E34" s="236"/>
      <c r="F34" s="236"/>
      <c r="G34" s="236"/>
    </row>
    <row r="35" spans="1:7" ht="20.100000000000001" customHeight="1">
      <c r="A35" s="237" t="s">
        <v>5</v>
      </c>
      <c r="B35" s="240" t="s">
        <v>74</v>
      </c>
      <c r="C35" s="241"/>
      <c r="D35" s="242"/>
      <c r="E35" s="237" t="s">
        <v>4</v>
      </c>
      <c r="F35" s="36"/>
      <c r="G35" s="37"/>
    </row>
    <row r="36" spans="1:7" ht="20.100000000000001" customHeight="1">
      <c r="A36" s="238"/>
      <c r="B36" s="249" t="s">
        <v>75</v>
      </c>
      <c r="C36" s="250"/>
      <c r="D36" s="251"/>
      <c r="E36" s="238"/>
      <c r="F36" s="38"/>
      <c r="G36" s="39"/>
    </row>
    <row r="37" spans="1:7" ht="20.100000000000001" customHeight="1">
      <c r="A37" s="238"/>
      <c r="B37" s="249" t="s">
        <v>76</v>
      </c>
      <c r="C37" s="250"/>
      <c r="D37" s="251"/>
      <c r="E37" s="238"/>
      <c r="F37" s="38"/>
      <c r="G37" s="39"/>
    </row>
    <row r="38" spans="1:7" ht="20.100000000000001" customHeight="1">
      <c r="A38" s="238"/>
      <c r="B38" s="249" t="s">
        <v>75</v>
      </c>
      <c r="C38" s="250"/>
      <c r="D38" s="251"/>
      <c r="E38" s="238"/>
      <c r="F38" s="38"/>
      <c r="G38" s="39"/>
    </row>
    <row r="39" spans="1:7" ht="20.100000000000001" customHeight="1">
      <c r="A39" s="238"/>
      <c r="B39" s="249"/>
      <c r="C39" s="250"/>
      <c r="D39" s="251"/>
      <c r="E39" s="238"/>
      <c r="F39" s="38"/>
      <c r="G39" s="39"/>
    </row>
    <row r="40" spans="1:7" ht="20.100000000000001" customHeight="1">
      <c r="A40" s="239"/>
      <c r="B40" s="252"/>
      <c r="C40" s="253"/>
      <c r="D40" s="254"/>
      <c r="E40" s="239"/>
      <c r="F40" s="40"/>
      <c r="G40" s="41"/>
    </row>
    <row r="41" spans="1:7" ht="24" customHeight="1">
      <c r="A41" s="217" t="s">
        <v>7</v>
      </c>
      <c r="B41" s="218"/>
      <c r="C41" s="5" t="s">
        <v>6</v>
      </c>
      <c r="D41" s="4">
        <f>B43+E43</f>
        <v>0</v>
      </c>
      <c r="E41" s="3"/>
      <c r="F41" s="3"/>
      <c r="G41" s="3"/>
    </row>
    <row r="42" spans="1:7" ht="27" customHeight="1">
      <c r="A42" s="219" t="s">
        <v>5</v>
      </c>
      <c r="B42" s="2" t="s">
        <v>3</v>
      </c>
      <c r="C42" s="2" t="s">
        <v>2</v>
      </c>
      <c r="D42" s="222" t="s">
        <v>4</v>
      </c>
      <c r="E42" s="2" t="s">
        <v>3</v>
      </c>
      <c r="F42" s="225" t="s">
        <v>2</v>
      </c>
      <c r="G42" s="226"/>
    </row>
    <row r="43" spans="1:7" ht="15.95" customHeight="1">
      <c r="A43" s="220"/>
      <c r="B43" s="227"/>
      <c r="C43" s="227"/>
      <c r="D43" s="223"/>
      <c r="E43" s="227"/>
      <c r="F43" s="230"/>
      <c r="G43" s="231"/>
    </row>
    <row r="44" spans="1:7" ht="20.100000000000001" customHeight="1">
      <c r="A44" s="220"/>
      <c r="B44" s="228"/>
      <c r="C44" s="228"/>
      <c r="D44" s="223"/>
      <c r="E44" s="228"/>
      <c r="F44" s="232"/>
      <c r="G44" s="233"/>
    </row>
    <row r="45" spans="1:7" ht="18" customHeight="1">
      <c r="A45" s="221"/>
      <c r="B45" s="229"/>
      <c r="C45" s="229"/>
      <c r="D45" s="224"/>
      <c r="E45" s="229"/>
      <c r="F45" s="234"/>
      <c r="G45" s="235"/>
    </row>
    <row r="46" spans="1:7" ht="24" customHeight="1">
      <c r="A46" s="213" t="s">
        <v>1</v>
      </c>
      <c r="B46" s="213"/>
      <c r="C46" s="213"/>
      <c r="D46" s="213"/>
      <c r="E46" s="213"/>
      <c r="F46" s="213"/>
      <c r="G46" s="213"/>
    </row>
    <row r="47" spans="1:7" ht="54.95" customHeight="1">
      <c r="A47" s="214"/>
      <c r="B47" s="215"/>
      <c r="C47" s="215"/>
      <c r="D47" s="215"/>
      <c r="E47" s="215"/>
      <c r="F47" s="215"/>
      <c r="G47" s="216"/>
    </row>
    <row r="48" spans="1:7" ht="15.95" customHeight="1"/>
    <row r="49" spans="3:3" customFormat="1" ht="15" customHeight="1"/>
    <row r="50" spans="3:3" customFormat="1" ht="15" customHeight="1"/>
    <row r="51" spans="3:3" customFormat="1" ht="15" customHeight="1">
      <c r="C51" t="s">
        <v>0</v>
      </c>
    </row>
    <row r="52" spans="3:3" customFormat="1" ht="15" customHeight="1"/>
    <row r="53" spans="3:3" customFormat="1" ht="15" customHeight="1"/>
    <row r="54" spans="3:3" customFormat="1" ht="15" customHeight="1"/>
  </sheetData>
  <mergeCells count="63"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E30:G30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98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558900</v>
      </c>
      <c r="C4" s="279"/>
      <c r="D4" s="277"/>
      <c r="E4" s="28" t="s">
        <v>91</v>
      </c>
      <c r="F4" s="27">
        <v>15</v>
      </c>
      <c r="G4" s="26" t="s">
        <v>99</v>
      </c>
    </row>
    <row r="5" spans="1:8" ht="23.1" customHeight="1">
      <c r="A5" s="22" t="s">
        <v>28</v>
      </c>
      <c r="B5" s="280">
        <f>B6-B4</f>
        <v>506400</v>
      </c>
      <c r="C5" s="281"/>
      <c r="D5" s="277"/>
      <c r="E5" s="28" t="s">
        <v>92</v>
      </c>
      <c r="F5" s="27">
        <v>15</v>
      </c>
      <c r="G5" s="26" t="s">
        <v>99</v>
      </c>
    </row>
    <row r="6" spans="1:8" ht="21.95" customHeight="1">
      <c r="A6" s="22" t="s">
        <v>26</v>
      </c>
      <c r="B6" s="282">
        <v>1065300</v>
      </c>
      <c r="C6" s="283"/>
      <c r="D6" s="292"/>
      <c r="E6" s="28" t="s">
        <v>93</v>
      </c>
      <c r="F6" s="27">
        <v>15</v>
      </c>
      <c r="G6" s="26" t="s">
        <v>54</v>
      </c>
    </row>
    <row r="7" spans="1:8" ht="20.25" customHeight="1">
      <c r="A7" s="25" t="s">
        <v>24</v>
      </c>
      <c r="B7" s="282">
        <f>'1103'!B7:C7+'1104'!B6:C6</f>
        <v>7389850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9" t="s">
        <v>86</v>
      </c>
      <c r="C11" s="6">
        <v>3</v>
      </c>
      <c r="D11" s="223"/>
      <c r="E11" s="14"/>
      <c r="F11" s="6"/>
      <c r="G11" s="10"/>
    </row>
    <row r="12" spans="1:8" ht="18" customHeight="1">
      <c r="A12" s="271"/>
      <c r="B12" s="9" t="s">
        <v>29</v>
      </c>
      <c r="C12" s="6">
        <v>3</v>
      </c>
      <c r="D12" s="223"/>
      <c r="E12" s="14"/>
      <c r="F12" s="6"/>
      <c r="G12" s="10"/>
    </row>
    <row r="13" spans="1:8" ht="17.100000000000001" customHeight="1">
      <c r="A13" s="272"/>
      <c r="B13" s="13" t="s">
        <v>100</v>
      </c>
      <c r="C13" s="11">
        <v>2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/>
      <c r="C16" s="6"/>
      <c r="D16" s="6"/>
      <c r="E16" s="257"/>
      <c r="F16" s="258"/>
      <c r="G16" s="259"/>
    </row>
    <row r="17" spans="1:7" ht="18.95" customHeight="1">
      <c r="A17" s="238"/>
      <c r="B17" s="7"/>
      <c r="C17" s="6"/>
      <c r="D17" s="6"/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12</v>
      </c>
      <c r="B20" s="7" t="s">
        <v>78</v>
      </c>
      <c r="C20" s="6" t="s">
        <v>79</v>
      </c>
      <c r="D20" s="6">
        <v>3</v>
      </c>
      <c r="E20" s="257"/>
      <c r="F20" s="258"/>
      <c r="G20" s="259"/>
    </row>
    <row r="21" spans="1:7" ht="21" customHeight="1">
      <c r="A21" s="238"/>
      <c r="B21" s="7" t="s">
        <v>41</v>
      </c>
      <c r="C21" s="6" t="s">
        <v>80</v>
      </c>
      <c r="D21" s="6">
        <v>4</v>
      </c>
      <c r="E21" s="257"/>
      <c r="F21" s="258"/>
      <c r="G21" s="259"/>
    </row>
    <row r="22" spans="1:7" ht="18.95" customHeight="1">
      <c r="A22" s="238"/>
      <c r="B22" s="7" t="s">
        <v>41</v>
      </c>
      <c r="C22" s="6" t="s">
        <v>81</v>
      </c>
      <c r="D22" s="6">
        <v>5</v>
      </c>
      <c r="E22" s="257"/>
      <c r="F22" s="258"/>
      <c r="G22" s="259"/>
    </row>
    <row r="23" spans="1:7" ht="18.95" customHeight="1">
      <c r="A23" s="238"/>
      <c r="B23" s="6" t="s">
        <v>41</v>
      </c>
      <c r="C23" s="6" t="s">
        <v>82</v>
      </c>
      <c r="D23" s="6">
        <v>2</v>
      </c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77</v>
      </c>
      <c r="C26" s="242"/>
      <c r="D26" s="237" t="s">
        <v>4</v>
      </c>
      <c r="E26" s="286" t="s">
        <v>88</v>
      </c>
      <c r="F26" s="287"/>
      <c r="G26" s="288"/>
    </row>
    <row r="27" spans="1:7" ht="18" customHeight="1">
      <c r="A27" s="238"/>
      <c r="B27" s="260"/>
      <c r="C27" s="261"/>
      <c r="D27" s="238"/>
      <c r="E27" s="289" t="s">
        <v>89</v>
      </c>
      <c r="F27" s="290"/>
      <c r="G27" s="291"/>
    </row>
    <row r="28" spans="1:7" ht="18" customHeight="1">
      <c r="A28" s="238"/>
      <c r="B28" s="42"/>
      <c r="C28" s="43"/>
      <c r="D28" s="238"/>
      <c r="E28" s="44" t="s">
        <v>94</v>
      </c>
      <c r="F28" s="45"/>
      <c r="G28" s="46"/>
    </row>
    <row r="29" spans="1:7" ht="18" customHeight="1">
      <c r="A29" s="238"/>
      <c r="B29" s="42"/>
      <c r="C29" s="43"/>
      <c r="D29" s="238"/>
      <c r="E29" s="44" t="s">
        <v>95</v>
      </c>
      <c r="F29" s="45"/>
      <c r="G29" s="46"/>
    </row>
    <row r="30" spans="1:7" ht="18" customHeight="1">
      <c r="A30" s="238"/>
      <c r="B30" s="260"/>
      <c r="C30" s="261"/>
      <c r="D30" s="238"/>
      <c r="E30" s="249" t="s">
        <v>90</v>
      </c>
      <c r="F30" s="250"/>
      <c r="G30" s="251"/>
    </row>
    <row r="31" spans="1:7" ht="18" customHeight="1">
      <c r="A31" s="238"/>
      <c r="B31" s="260"/>
      <c r="C31" s="261"/>
      <c r="D31" s="238"/>
      <c r="E31" s="245" t="s">
        <v>97</v>
      </c>
      <c r="F31" s="262"/>
      <c r="G31" s="246"/>
    </row>
    <row r="32" spans="1:7" ht="18.95" customHeight="1">
      <c r="A32" s="239"/>
      <c r="B32" s="263"/>
      <c r="C32" s="264"/>
      <c r="D32" s="239"/>
      <c r="E32" s="252" t="s">
        <v>96</v>
      </c>
      <c r="F32" s="253"/>
      <c r="G32" s="254"/>
    </row>
    <row r="33" spans="1:7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7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7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7" ht="27" customHeight="1">
      <c r="A36" s="236" t="s">
        <v>8</v>
      </c>
      <c r="B36" s="236"/>
      <c r="C36" s="236"/>
      <c r="D36" s="236"/>
      <c r="E36" s="236"/>
      <c r="F36" s="236"/>
      <c r="G36" s="236"/>
    </row>
    <row r="37" spans="1:7" ht="20.100000000000001" customHeight="1">
      <c r="A37" s="237" t="s">
        <v>5</v>
      </c>
      <c r="B37" s="240" t="s">
        <v>74</v>
      </c>
      <c r="C37" s="241"/>
      <c r="D37" s="242"/>
      <c r="E37" s="237" t="s">
        <v>4</v>
      </c>
      <c r="F37" s="36"/>
      <c r="G37" s="37"/>
    </row>
    <row r="38" spans="1:7" ht="20.100000000000001" customHeight="1">
      <c r="A38" s="238"/>
      <c r="B38" s="249" t="s">
        <v>75</v>
      </c>
      <c r="C38" s="250"/>
      <c r="D38" s="251"/>
      <c r="E38" s="238"/>
      <c r="F38" s="38"/>
      <c r="G38" s="39"/>
    </row>
    <row r="39" spans="1:7" ht="20.100000000000001" customHeight="1">
      <c r="A39" s="238"/>
      <c r="B39" s="249" t="s">
        <v>76</v>
      </c>
      <c r="C39" s="250"/>
      <c r="D39" s="251"/>
      <c r="E39" s="238"/>
      <c r="F39" s="38"/>
      <c r="G39" s="39"/>
    </row>
    <row r="40" spans="1:7" ht="20.100000000000001" customHeight="1">
      <c r="A40" s="238"/>
      <c r="B40" s="249" t="s">
        <v>75</v>
      </c>
      <c r="C40" s="250"/>
      <c r="D40" s="251"/>
      <c r="E40" s="238"/>
      <c r="F40" s="38"/>
      <c r="G40" s="39"/>
    </row>
    <row r="41" spans="1:7" ht="20.100000000000001" customHeight="1">
      <c r="A41" s="238"/>
      <c r="B41" s="249"/>
      <c r="C41" s="250"/>
      <c r="D41" s="251"/>
      <c r="E41" s="238"/>
      <c r="F41" s="38"/>
      <c r="G41" s="39"/>
    </row>
    <row r="42" spans="1:7" ht="20.100000000000001" customHeight="1">
      <c r="A42" s="239"/>
      <c r="B42" s="252"/>
      <c r="C42" s="253"/>
      <c r="D42" s="254"/>
      <c r="E42" s="239"/>
      <c r="F42" s="40"/>
      <c r="G42" s="41"/>
    </row>
    <row r="43" spans="1:7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7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7" ht="15.95" customHeight="1">
      <c r="A45" s="220"/>
      <c r="B45" s="227"/>
      <c r="C45" s="227"/>
      <c r="D45" s="223"/>
      <c r="E45" s="227"/>
      <c r="F45" s="230"/>
      <c r="G45" s="231"/>
    </row>
    <row r="46" spans="1:7" ht="20.100000000000001" customHeight="1">
      <c r="A46" s="220"/>
      <c r="B46" s="228"/>
      <c r="C46" s="228"/>
      <c r="D46" s="223"/>
      <c r="E46" s="228"/>
      <c r="F46" s="232"/>
      <c r="G46" s="233"/>
    </row>
    <row r="47" spans="1:7" ht="18" customHeight="1">
      <c r="A47" s="221"/>
      <c r="B47" s="229"/>
      <c r="C47" s="229"/>
      <c r="D47" s="224"/>
      <c r="E47" s="229"/>
      <c r="F47" s="234"/>
      <c r="G47" s="235"/>
    </row>
    <row r="48" spans="1:7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2"/>
    <mergeCell ref="B26:C26"/>
    <mergeCell ref="D26:D32"/>
    <mergeCell ref="E26:G26"/>
    <mergeCell ref="B27:C27"/>
    <mergeCell ref="E27:G27"/>
    <mergeCell ref="B30:C30"/>
    <mergeCell ref="E30:G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A36:G36"/>
    <mergeCell ref="A37:A42"/>
    <mergeCell ref="B37:D37"/>
    <mergeCell ref="E37:E42"/>
    <mergeCell ref="B38:D38"/>
    <mergeCell ref="B39:D39"/>
    <mergeCell ref="B40:D40"/>
    <mergeCell ref="B41:D41"/>
    <mergeCell ref="B42:D42"/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119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1147400</v>
      </c>
      <c r="C4" s="279"/>
      <c r="D4" s="277"/>
      <c r="E4" s="28" t="s">
        <v>91</v>
      </c>
      <c r="F4" s="27">
        <v>15</v>
      </c>
      <c r="G4" s="26" t="s">
        <v>115</v>
      </c>
    </row>
    <row r="5" spans="1:8" ht="23.1" customHeight="1">
      <c r="A5" s="22" t="s">
        <v>28</v>
      </c>
      <c r="B5" s="280">
        <f>B6-B4</f>
        <v>308200</v>
      </c>
      <c r="C5" s="281"/>
      <c r="D5" s="277"/>
      <c r="E5" s="28" t="s">
        <v>92</v>
      </c>
      <c r="F5" s="27">
        <v>15</v>
      </c>
      <c r="G5" s="26" t="s">
        <v>115</v>
      </c>
    </row>
    <row r="6" spans="1:8" ht="21.95" customHeight="1">
      <c r="A6" s="22" t="s">
        <v>26</v>
      </c>
      <c r="B6" s="282">
        <v>1455600</v>
      </c>
      <c r="C6" s="283"/>
      <c r="D6" s="292"/>
      <c r="E6" s="28" t="s">
        <v>93</v>
      </c>
      <c r="F6" s="27">
        <v>15</v>
      </c>
      <c r="G6" s="26" t="s">
        <v>54</v>
      </c>
    </row>
    <row r="7" spans="1:8" ht="20.25" customHeight="1">
      <c r="A7" s="25" t="s">
        <v>24</v>
      </c>
      <c r="B7" s="282">
        <f>'1104'!B7:C7+'1105'!B6:C6</f>
        <v>8845450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9" t="s">
        <v>116</v>
      </c>
      <c r="C11" s="6">
        <v>2</v>
      </c>
      <c r="D11" s="223"/>
      <c r="E11" s="14"/>
      <c r="F11" s="6"/>
      <c r="G11" s="10"/>
    </row>
    <row r="12" spans="1:8" ht="18" customHeight="1">
      <c r="A12" s="271"/>
      <c r="B12" s="9" t="s">
        <v>117</v>
      </c>
      <c r="C12" s="6">
        <v>13</v>
      </c>
      <c r="D12" s="223"/>
      <c r="E12" s="14"/>
      <c r="F12" s="6"/>
      <c r="G12" s="10"/>
    </row>
    <row r="13" spans="1:8" ht="17.100000000000001" customHeight="1">
      <c r="A13" s="272"/>
      <c r="B13" s="13" t="s">
        <v>118</v>
      </c>
      <c r="C13" s="11">
        <v>11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101</v>
      </c>
      <c r="C16" s="6" t="s">
        <v>103</v>
      </c>
      <c r="D16" s="6">
        <v>4</v>
      </c>
      <c r="E16" s="257"/>
      <c r="F16" s="258"/>
      <c r="G16" s="259"/>
    </row>
    <row r="17" spans="1:7" ht="18.95" customHeight="1">
      <c r="A17" s="238"/>
      <c r="B17" s="7" t="s">
        <v>102</v>
      </c>
      <c r="C17" s="6" t="s">
        <v>105</v>
      </c>
      <c r="D17" s="6">
        <v>3</v>
      </c>
      <c r="E17" s="257"/>
      <c r="F17" s="258"/>
      <c r="G17" s="259"/>
    </row>
    <row r="18" spans="1:7" ht="18.95" customHeight="1">
      <c r="A18" s="238"/>
      <c r="B18" s="7" t="s">
        <v>104</v>
      </c>
      <c r="C18" s="6" t="s">
        <v>106</v>
      </c>
      <c r="D18" s="6">
        <v>13</v>
      </c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12</v>
      </c>
      <c r="B20" s="7" t="s">
        <v>107</v>
      </c>
      <c r="C20" s="6" t="s">
        <v>108</v>
      </c>
      <c r="D20" s="6">
        <v>3</v>
      </c>
      <c r="E20" s="257"/>
      <c r="F20" s="258"/>
      <c r="G20" s="259"/>
    </row>
    <row r="21" spans="1:7" ht="21" customHeight="1">
      <c r="A21" s="238"/>
      <c r="B21" s="7"/>
      <c r="C21" s="6"/>
      <c r="D21" s="6"/>
      <c r="E21" s="257"/>
      <c r="F21" s="258"/>
      <c r="G21" s="259"/>
    </row>
    <row r="22" spans="1:7" ht="18.95" customHeight="1">
      <c r="A22" s="238"/>
      <c r="B22" s="7"/>
      <c r="C22" s="6"/>
      <c r="D22" s="6"/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/>
      <c r="C26" s="242"/>
      <c r="D26" s="237" t="s">
        <v>4</v>
      </c>
      <c r="E26" s="286" t="s">
        <v>111</v>
      </c>
      <c r="F26" s="287"/>
      <c r="G26" s="288"/>
    </row>
    <row r="27" spans="1:7" ht="18" customHeight="1">
      <c r="A27" s="238"/>
      <c r="B27" s="260"/>
      <c r="C27" s="261"/>
      <c r="D27" s="238"/>
      <c r="E27" s="289" t="s">
        <v>112</v>
      </c>
      <c r="F27" s="290"/>
      <c r="G27" s="291"/>
    </row>
    <row r="28" spans="1:7" ht="18" customHeight="1">
      <c r="A28" s="238"/>
      <c r="B28" s="47"/>
      <c r="C28" s="48"/>
      <c r="D28" s="238"/>
      <c r="E28" s="49"/>
      <c r="F28" s="50"/>
      <c r="G28" s="51"/>
    </row>
    <row r="29" spans="1:7" ht="18" customHeight="1">
      <c r="A29" s="238"/>
      <c r="B29" s="47"/>
      <c r="C29" s="48"/>
      <c r="D29" s="238"/>
      <c r="E29" s="49"/>
      <c r="F29" s="50"/>
      <c r="G29" s="51"/>
    </row>
    <row r="30" spans="1:7" ht="18" customHeight="1">
      <c r="A30" s="238"/>
      <c r="B30" s="260"/>
      <c r="C30" s="261"/>
      <c r="D30" s="238"/>
      <c r="E30" s="249"/>
      <c r="F30" s="250"/>
      <c r="G30" s="251"/>
    </row>
    <row r="31" spans="1:7" ht="18" customHeight="1">
      <c r="A31" s="238"/>
      <c r="B31" s="260"/>
      <c r="C31" s="261"/>
      <c r="D31" s="238"/>
      <c r="E31" s="245"/>
      <c r="F31" s="262"/>
      <c r="G31" s="246"/>
    </row>
    <row r="32" spans="1:7" ht="18.95" customHeight="1">
      <c r="A32" s="239"/>
      <c r="B32" s="263"/>
      <c r="C32" s="264"/>
      <c r="D32" s="239"/>
      <c r="E32" s="252"/>
      <c r="F32" s="253"/>
      <c r="G32" s="254"/>
    </row>
    <row r="33" spans="1:7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7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7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7" ht="27" customHeight="1">
      <c r="A36" s="236" t="s">
        <v>8</v>
      </c>
      <c r="B36" s="236"/>
      <c r="C36" s="236"/>
      <c r="D36" s="236"/>
      <c r="E36" s="236"/>
      <c r="F36" s="236"/>
      <c r="G36" s="236"/>
    </row>
    <row r="37" spans="1:7" ht="20.100000000000001" customHeight="1">
      <c r="A37" s="237" t="s">
        <v>5</v>
      </c>
      <c r="B37" s="240" t="s">
        <v>109</v>
      </c>
      <c r="C37" s="241"/>
      <c r="D37" s="242"/>
      <c r="E37" s="237" t="s">
        <v>4</v>
      </c>
      <c r="F37" s="36" t="s">
        <v>113</v>
      </c>
      <c r="G37" s="37"/>
    </row>
    <row r="38" spans="1:7" ht="20.100000000000001" customHeight="1">
      <c r="A38" s="238"/>
      <c r="B38" s="249" t="s">
        <v>110</v>
      </c>
      <c r="C38" s="250"/>
      <c r="D38" s="251"/>
      <c r="E38" s="238"/>
      <c r="F38" s="38" t="s">
        <v>114</v>
      </c>
      <c r="G38" s="39"/>
    </row>
    <row r="39" spans="1:7" ht="20.100000000000001" customHeight="1">
      <c r="A39" s="238"/>
      <c r="B39" s="249"/>
      <c r="C39" s="250"/>
      <c r="D39" s="251"/>
      <c r="E39" s="238"/>
      <c r="F39" s="38"/>
      <c r="G39" s="39"/>
    </row>
    <row r="40" spans="1:7" ht="20.100000000000001" customHeight="1">
      <c r="A40" s="238"/>
      <c r="B40" s="249"/>
      <c r="C40" s="250"/>
      <c r="D40" s="251"/>
      <c r="E40" s="238"/>
      <c r="F40" s="38"/>
      <c r="G40" s="39"/>
    </row>
    <row r="41" spans="1:7" ht="20.100000000000001" customHeight="1">
      <c r="A41" s="238"/>
      <c r="B41" s="249"/>
      <c r="C41" s="250"/>
      <c r="D41" s="251"/>
      <c r="E41" s="238"/>
      <c r="F41" s="38"/>
      <c r="G41" s="39"/>
    </row>
    <row r="42" spans="1:7" ht="20.100000000000001" customHeight="1">
      <c r="A42" s="239"/>
      <c r="B42" s="252"/>
      <c r="C42" s="253"/>
      <c r="D42" s="254"/>
      <c r="E42" s="239"/>
      <c r="F42" s="40"/>
      <c r="G42" s="41"/>
    </row>
    <row r="43" spans="1:7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7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7" ht="15.95" customHeight="1">
      <c r="A45" s="220"/>
      <c r="B45" s="227"/>
      <c r="C45" s="227"/>
      <c r="D45" s="223"/>
      <c r="E45" s="227"/>
      <c r="F45" s="230"/>
      <c r="G45" s="231"/>
    </row>
    <row r="46" spans="1:7" ht="20.100000000000001" customHeight="1">
      <c r="A46" s="220"/>
      <c r="B46" s="228"/>
      <c r="C46" s="228"/>
      <c r="D46" s="223"/>
      <c r="E46" s="228"/>
      <c r="F46" s="232"/>
      <c r="G46" s="233"/>
    </row>
    <row r="47" spans="1:7" ht="18" customHeight="1">
      <c r="A47" s="221"/>
      <c r="B47" s="229"/>
      <c r="C47" s="229"/>
      <c r="D47" s="224"/>
      <c r="E47" s="229"/>
      <c r="F47" s="234"/>
      <c r="G47" s="235"/>
    </row>
    <row r="48" spans="1:7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3"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  <mergeCell ref="E37:E42"/>
    <mergeCell ref="B38:D38"/>
    <mergeCell ref="B39:D39"/>
    <mergeCell ref="B40:D40"/>
    <mergeCell ref="B41:D41"/>
    <mergeCell ref="B42:D42"/>
    <mergeCell ref="A33:G33"/>
    <mergeCell ref="A34:A35"/>
    <mergeCell ref="B34:C34"/>
    <mergeCell ref="D34:D35"/>
    <mergeCell ref="E34:G35"/>
    <mergeCell ref="B35:C35"/>
    <mergeCell ref="A25:G25"/>
    <mergeCell ref="A26:A32"/>
    <mergeCell ref="B26:C26"/>
    <mergeCell ref="D26:D32"/>
    <mergeCell ref="E26:G26"/>
    <mergeCell ref="B27:C27"/>
    <mergeCell ref="E27:G27"/>
    <mergeCell ref="B30:C30"/>
    <mergeCell ref="E30:G30"/>
    <mergeCell ref="B31:C31"/>
    <mergeCell ref="E31:G31"/>
    <mergeCell ref="B32:C32"/>
    <mergeCell ref="E32:G32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  <col min="8" max="8" width="11.5546875" hidden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142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708100</v>
      </c>
      <c r="C4" s="279"/>
      <c r="D4" s="277"/>
      <c r="E4" s="28" t="s">
        <v>91</v>
      </c>
      <c r="F4" s="27">
        <v>15</v>
      </c>
      <c r="G4" s="26" t="s">
        <v>137</v>
      </c>
    </row>
    <row r="5" spans="1:8" ht="23.1" customHeight="1">
      <c r="A5" s="22" t="s">
        <v>28</v>
      </c>
      <c r="B5" s="280">
        <f>B6-B4</f>
        <v>1384200</v>
      </c>
      <c r="C5" s="281"/>
      <c r="D5" s="277"/>
      <c r="E5" s="28" t="s">
        <v>92</v>
      </c>
      <c r="F5" s="27">
        <v>15</v>
      </c>
      <c r="G5" s="26" t="s">
        <v>137</v>
      </c>
    </row>
    <row r="6" spans="1:8" ht="21.95" customHeight="1">
      <c r="A6" s="22" t="s">
        <v>26</v>
      </c>
      <c r="B6" s="282">
        <v>2092300</v>
      </c>
      <c r="C6" s="283"/>
      <c r="D6" s="292"/>
      <c r="E6" s="28" t="s">
        <v>93</v>
      </c>
      <c r="F6" s="27">
        <v>15</v>
      </c>
      <c r="G6" s="26" t="s">
        <v>138</v>
      </c>
    </row>
    <row r="7" spans="1:8" ht="20.25" customHeight="1">
      <c r="A7" s="25" t="s">
        <v>24</v>
      </c>
      <c r="B7" s="282">
        <f>'1105'!B7:C7+'1106'!B6:C6</f>
        <v>10937750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9" t="s">
        <v>139</v>
      </c>
      <c r="C11" s="6">
        <v>6</v>
      </c>
      <c r="D11" s="223"/>
      <c r="E11" s="14"/>
      <c r="F11" s="6"/>
      <c r="G11" s="10"/>
    </row>
    <row r="12" spans="1:8" ht="18" customHeight="1">
      <c r="A12" s="271"/>
      <c r="B12" s="9" t="s">
        <v>140</v>
      </c>
      <c r="C12" s="6">
        <v>3</v>
      </c>
      <c r="D12" s="223"/>
      <c r="E12" s="14"/>
      <c r="F12" s="6"/>
      <c r="G12" s="10"/>
    </row>
    <row r="13" spans="1:8" ht="17.100000000000001" customHeight="1">
      <c r="A13" s="272"/>
      <c r="B13" s="13" t="s">
        <v>146</v>
      </c>
      <c r="C13" s="11">
        <v>3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102</v>
      </c>
      <c r="C16" s="6" t="s">
        <v>122</v>
      </c>
      <c r="D16" s="6">
        <v>2</v>
      </c>
      <c r="E16" s="257"/>
      <c r="F16" s="258"/>
      <c r="G16" s="259"/>
    </row>
    <row r="17" spans="1:7" ht="18.95" customHeight="1">
      <c r="A17" s="238"/>
      <c r="B17" s="7" t="s">
        <v>102</v>
      </c>
      <c r="C17" s="6" t="s">
        <v>123</v>
      </c>
      <c r="D17" s="6">
        <v>2</v>
      </c>
      <c r="E17" s="257"/>
      <c r="F17" s="258"/>
      <c r="G17" s="259"/>
    </row>
    <row r="18" spans="1:7" ht="18.95" customHeight="1">
      <c r="A18" s="238"/>
      <c r="B18" s="7" t="s">
        <v>120</v>
      </c>
      <c r="C18" s="6" t="s">
        <v>124</v>
      </c>
      <c r="D18" s="6">
        <v>4</v>
      </c>
      <c r="E18" s="257"/>
      <c r="F18" s="258"/>
      <c r="G18" s="259"/>
    </row>
    <row r="19" spans="1:7" ht="18.95" customHeight="1">
      <c r="A19" s="239"/>
      <c r="B19" s="7" t="s">
        <v>121</v>
      </c>
      <c r="C19" s="6" t="s">
        <v>125</v>
      </c>
      <c r="D19" s="6">
        <v>2</v>
      </c>
      <c r="E19" s="257"/>
      <c r="F19" s="258"/>
      <c r="G19" s="259"/>
    </row>
    <row r="20" spans="1:7" ht="20.100000000000001" customHeight="1">
      <c r="A20" s="237" t="s">
        <v>12</v>
      </c>
      <c r="B20" s="7" t="s">
        <v>126</v>
      </c>
      <c r="C20" s="6" t="s">
        <v>127</v>
      </c>
      <c r="D20" s="6">
        <v>7</v>
      </c>
      <c r="E20" s="257"/>
      <c r="F20" s="258"/>
      <c r="G20" s="259"/>
    </row>
    <row r="21" spans="1:7" ht="21" customHeight="1">
      <c r="A21" s="238"/>
      <c r="B21" s="7" t="s">
        <v>107</v>
      </c>
      <c r="C21" s="6" t="s">
        <v>128</v>
      </c>
      <c r="D21" s="6">
        <v>5</v>
      </c>
      <c r="E21" s="257"/>
      <c r="F21" s="258"/>
      <c r="G21" s="259"/>
    </row>
    <row r="22" spans="1:7" ht="18.95" customHeight="1">
      <c r="A22" s="238"/>
      <c r="B22" s="7" t="s">
        <v>107</v>
      </c>
      <c r="C22" s="6" t="s">
        <v>129</v>
      </c>
      <c r="D22" s="6">
        <v>2</v>
      </c>
      <c r="E22" s="257"/>
      <c r="F22" s="258"/>
      <c r="G22" s="259"/>
    </row>
    <row r="23" spans="1:7" ht="18.95" customHeight="1">
      <c r="A23" s="238"/>
      <c r="B23" s="6" t="s">
        <v>107</v>
      </c>
      <c r="C23" s="6" t="s">
        <v>130</v>
      </c>
      <c r="D23" s="6">
        <v>3</v>
      </c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135</v>
      </c>
      <c r="C26" s="242"/>
      <c r="D26" s="237" t="s">
        <v>4</v>
      </c>
      <c r="E26" s="286" t="s">
        <v>143</v>
      </c>
      <c r="F26" s="287"/>
      <c r="G26" s="288"/>
    </row>
    <row r="27" spans="1:7" ht="18" customHeight="1">
      <c r="A27" s="238"/>
      <c r="B27" s="260" t="s">
        <v>136</v>
      </c>
      <c r="C27" s="261"/>
      <c r="D27" s="238"/>
      <c r="E27" s="289" t="s">
        <v>145</v>
      </c>
      <c r="F27" s="290"/>
      <c r="G27" s="291"/>
    </row>
    <row r="28" spans="1:7" ht="18" customHeight="1">
      <c r="A28" s="238"/>
      <c r="B28" s="52"/>
      <c r="C28" s="53"/>
      <c r="D28" s="238"/>
      <c r="E28" s="54"/>
      <c r="F28" s="55"/>
      <c r="G28" s="56"/>
    </row>
    <row r="29" spans="1:7" ht="18" customHeight="1">
      <c r="A29" s="238"/>
      <c r="B29" s="52"/>
      <c r="C29" s="53"/>
      <c r="D29" s="238"/>
      <c r="E29" s="54"/>
      <c r="F29" s="55"/>
      <c r="G29" s="56"/>
    </row>
    <row r="30" spans="1:7" ht="18" customHeight="1">
      <c r="A30" s="238"/>
      <c r="B30" s="260"/>
      <c r="C30" s="261"/>
      <c r="D30" s="238"/>
      <c r="E30" s="249"/>
      <c r="F30" s="250"/>
      <c r="G30" s="251"/>
    </row>
    <row r="31" spans="1:7" ht="18" customHeight="1">
      <c r="A31" s="238"/>
      <c r="B31" s="260"/>
      <c r="C31" s="261"/>
      <c r="D31" s="238"/>
      <c r="E31" s="245"/>
      <c r="F31" s="262"/>
      <c r="G31" s="246"/>
    </row>
    <row r="32" spans="1:7" ht="18.95" customHeight="1">
      <c r="A32" s="239"/>
      <c r="B32" s="263"/>
      <c r="C32" s="264"/>
      <c r="D32" s="239"/>
      <c r="E32" s="252"/>
      <c r="F32" s="253"/>
      <c r="G32" s="254"/>
    </row>
    <row r="33" spans="1:8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8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8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8" ht="27" customHeight="1">
      <c r="A36" s="236" t="s">
        <v>8</v>
      </c>
      <c r="B36" s="236"/>
      <c r="C36" s="236"/>
      <c r="D36" s="236"/>
      <c r="E36" s="236"/>
      <c r="F36" s="293"/>
      <c r="G36" s="293"/>
    </row>
    <row r="37" spans="1:8" ht="20.100000000000001" customHeight="1">
      <c r="A37" s="237" t="s">
        <v>5</v>
      </c>
      <c r="B37" s="240" t="s">
        <v>131</v>
      </c>
      <c r="C37" s="241"/>
      <c r="D37" s="242"/>
      <c r="E37" s="237" t="s">
        <v>4</v>
      </c>
      <c r="F37" s="286" t="s">
        <v>144</v>
      </c>
      <c r="G37" s="287"/>
      <c r="H37" s="288"/>
    </row>
    <row r="38" spans="1:8" ht="20.100000000000001" customHeight="1">
      <c r="A38" s="238"/>
      <c r="B38" s="249" t="s">
        <v>132</v>
      </c>
      <c r="C38" s="250"/>
      <c r="D38" s="251"/>
      <c r="E38" s="238"/>
      <c r="F38" s="38" t="s">
        <v>141</v>
      </c>
      <c r="G38" s="39"/>
    </row>
    <row r="39" spans="1:8" ht="20.100000000000001" customHeight="1">
      <c r="A39" s="238"/>
      <c r="B39" s="249" t="s">
        <v>133</v>
      </c>
      <c r="C39" s="250"/>
      <c r="D39" s="251"/>
      <c r="E39" s="238"/>
      <c r="F39" s="38"/>
      <c r="G39" s="39"/>
    </row>
    <row r="40" spans="1:8" ht="20.100000000000001" customHeight="1">
      <c r="A40" s="238"/>
      <c r="B40" s="249" t="s">
        <v>134</v>
      </c>
      <c r="C40" s="250"/>
      <c r="D40" s="251"/>
      <c r="E40" s="238"/>
      <c r="F40" s="38"/>
      <c r="G40" s="39"/>
    </row>
    <row r="41" spans="1:8" ht="20.100000000000001" customHeight="1">
      <c r="A41" s="238"/>
      <c r="B41" s="249" t="s">
        <v>63</v>
      </c>
      <c r="C41" s="250"/>
      <c r="D41" s="251"/>
      <c r="E41" s="238"/>
      <c r="F41" s="38"/>
      <c r="G41" s="39"/>
    </row>
    <row r="42" spans="1:8" ht="20.100000000000001" customHeight="1">
      <c r="A42" s="239"/>
      <c r="B42" s="252"/>
      <c r="C42" s="253"/>
      <c r="D42" s="254"/>
      <c r="E42" s="239"/>
      <c r="F42" s="40"/>
      <c r="G42" s="41"/>
    </row>
    <row r="43" spans="1:8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8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8" ht="15.95" customHeight="1">
      <c r="A45" s="220"/>
      <c r="B45" s="227"/>
      <c r="C45" s="227"/>
      <c r="D45" s="223"/>
      <c r="E45" s="227"/>
      <c r="F45" s="230"/>
      <c r="G45" s="231"/>
    </row>
    <row r="46" spans="1:8" ht="20.100000000000001" customHeight="1">
      <c r="A46" s="220"/>
      <c r="B46" s="228"/>
      <c r="C46" s="228"/>
      <c r="D46" s="223"/>
      <c r="E46" s="228"/>
      <c r="F46" s="232"/>
      <c r="G46" s="233"/>
    </row>
    <row r="47" spans="1:8" ht="18" customHeight="1">
      <c r="A47" s="221"/>
      <c r="B47" s="229"/>
      <c r="C47" s="229"/>
      <c r="D47" s="224"/>
      <c r="E47" s="229"/>
      <c r="F47" s="234"/>
      <c r="G47" s="235"/>
    </row>
    <row r="48" spans="1:8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2"/>
    <mergeCell ref="B26:C26"/>
    <mergeCell ref="D26:D32"/>
    <mergeCell ref="E26:G26"/>
    <mergeCell ref="B27:C27"/>
    <mergeCell ref="E27:G27"/>
    <mergeCell ref="B30:C30"/>
    <mergeCell ref="E30:G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A36:G36"/>
    <mergeCell ref="A37:A42"/>
    <mergeCell ref="B37:D37"/>
    <mergeCell ref="E37:E42"/>
    <mergeCell ref="B38:D38"/>
    <mergeCell ref="B39:D39"/>
    <mergeCell ref="B40:D40"/>
    <mergeCell ref="B41:D41"/>
    <mergeCell ref="B42:D42"/>
    <mergeCell ref="F37:H37"/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5.21875" bestFit="1" customWidth="1"/>
    <col min="4" max="4" width="8.44140625" customWidth="1"/>
    <col min="5" max="5" width="18.88671875" customWidth="1"/>
    <col min="6" max="6" width="13.109375" customWidth="1"/>
    <col min="7" max="7" width="26.6640625" style="1" customWidth="1"/>
    <col min="8" max="8" width="11.5546875" hidden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142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909800</v>
      </c>
      <c r="C4" s="279"/>
      <c r="D4" s="277"/>
      <c r="E4" s="28" t="s">
        <v>91</v>
      </c>
      <c r="F4" s="27">
        <v>15</v>
      </c>
      <c r="G4" s="26" t="s">
        <v>137</v>
      </c>
    </row>
    <row r="5" spans="1:8" ht="23.1" customHeight="1">
      <c r="A5" s="22" t="s">
        <v>28</v>
      </c>
      <c r="B5" s="280">
        <f>B6-B4</f>
        <v>3183550</v>
      </c>
      <c r="C5" s="281"/>
      <c r="D5" s="277"/>
      <c r="E5" s="28" t="s">
        <v>92</v>
      </c>
      <c r="F5" s="27">
        <v>15</v>
      </c>
      <c r="G5" s="26" t="s">
        <v>169</v>
      </c>
    </row>
    <row r="6" spans="1:8" ht="21.95" customHeight="1">
      <c r="A6" s="22" t="s">
        <v>26</v>
      </c>
      <c r="B6" s="282">
        <f>4019750+73600</f>
        <v>4093350</v>
      </c>
      <c r="C6" s="283"/>
      <c r="D6" s="292"/>
      <c r="E6" s="28" t="s">
        <v>93</v>
      </c>
      <c r="F6" s="27">
        <v>15</v>
      </c>
      <c r="G6" s="26" t="s">
        <v>162</v>
      </c>
    </row>
    <row r="7" spans="1:8" ht="20.25" customHeight="1">
      <c r="A7" s="25" t="s">
        <v>24</v>
      </c>
      <c r="B7" s="282">
        <f>'1106'!B7:C7+'1107'!B6:C6</f>
        <v>15031100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6" t="s">
        <v>154</v>
      </c>
      <c r="C11" s="6">
        <v>18</v>
      </c>
      <c r="D11" s="223"/>
      <c r="E11" s="14"/>
      <c r="F11" s="6"/>
      <c r="G11" s="10"/>
    </row>
    <row r="12" spans="1:8" ht="18" customHeight="1">
      <c r="A12" s="271"/>
      <c r="B12" s="6" t="s">
        <v>163</v>
      </c>
      <c r="C12" s="6">
        <v>9</v>
      </c>
      <c r="D12" s="223"/>
      <c r="E12" s="14"/>
      <c r="F12" s="6"/>
      <c r="G12" s="10"/>
    </row>
    <row r="13" spans="1:8" ht="17.100000000000001" customHeight="1">
      <c r="A13" s="272"/>
      <c r="B13" s="11" t="s">
        <v>140</v>
      </c>
      <c r="C13" s="11">
        <v>5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 t="s">
        <v>148</v>
      </c>
      <c r="C16" s="6" t="s">
        <v>147</v>
      </c>
      <c r="D16" s="6">
        <v>3</v>
      </c>
      <c r="E16" s="257"/>
      <c r="F16" s="258"/>
      <c r="G16" s="259"/>
    </row>
    <row r="17" spans="1:7" ht="18.95" customHeight="1">
      <c r="A17" s="238"/>
      <c r="B17" s="7">
        <v>0.54166666666666663</v>
      </c>
      <c r="C17" s="6" t="s">
        <v>149</v>
      </c>
      <c r="D17" s="6">
        <v>9</v>
      </c>
      <c r="E17" s="257" t="s">
        <v>150</v>
      </c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12</v>
      </c>
      <c r="B20" s="7">
        <v>0.25</v>
      </c>
      <c r="C20" s="6" t="s">
        <v>151</v>
      </c>
      <c r="D20" s="6">
        <v>12</v>
      </c>
      <c r="E20" s="257" t="s">
        <v>152</v>
      </c>
      <c r="F20" s="258"/>
      <c r="G20" s="259"/>
    </row>
    <row r="21" spans="1:7" ht="21" customHeight="1">
      <c r="A21" s="238"/>
      <c r="B21" s="7">
        <v>0.29166666666666669</v>
      </c>
      <c r="C21" s="6" t="s">
        <v>153</v>
      </c>
      <c r="D21" s="6">
        <v>6</v>
      </c>
      <c r="E21" s="257" t="s">
        <v>154</v>
      </c>
      <c r="F21" s="258"/>
      <c r="G21" s="259"/>
    </row>
    <row r="22" spans="1:7" ht="18.95" customHeight="1">
      <c r="A22" s="238"/>
      <c r="B22" s="7">
        <v>0.33333333333333331</v>
      </c>
      <c r="C22" s="6" t="s">
        <v>155</v>
      </c>
      <c r="D22" s="6">
        <v>3</v>
      </c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 t="s">
        <v>164</v>
      </c>
      <c r="C26" s="242"/>
      <c r="D26" s="237" t="s">
        <v>4</v>
      </c>
      <c r="E26" s="286" t="s">
        <v>156</v>
      </c>
      <c r="F26" s="287"/>
      <c r="G26" s="288"/>
    </row>
    <row r="27" spans="1:7" ht="18" customHeight="1">
      <c r="A27" s="238"/>
      <c r="B27" s="260"/>
      <c r="C27" s="261"/>
      <c r="D27" s="238"/>
      <c r="E27" s="289" t="s">
        <v>157</v>
      </c>
      <c r="F27" s="290"/>
      <c r="G27" s="291"/>
    </row>
    <row r="28" spans="1:7" ht="18" customHeight="1">
      <c r="A28" s="238"/>
      <c r="B28" s="57"/>
      <c r="C28" s="58"/>
      <c r="D28" s="238"/>
      <c r="E28" s="59" t="s">
        <v>158</v>
      </c>
      <c r="F28" s="60"/>
      <c r="G28" s="61"/>
    </row>
    <row r="29" spans="1:7" ht="18" customHeight="1">
      <c r="A29" s="238"/>
      <c r="B29" s="57"/>
      <c r="C29" s="58"/>
      <c r="D29" s="238"/>
      <c r="E29" s="59" t="s">
        <v>159</v>
      </c>
      <c r="F29" s="60"/>
      <c r="G29" s="61"/>
    </row>
    <row r="30" spans="1:7" ht="18" customHeight="1">
      <c r="A30" s="238"/>
      <c r="B30" s="260"/>
      <c r="C30" s="261"/>
      <c r="D30" s="238"/>
      <c r="E30" s="249" t="s">
        <v>160</v>
      </c>
      <c r="F30" s="250"/>
      <c r="G30" s="251"/>
    </row>
    <row r="31" spans="1:7" ht="18" customHeight="1">
      <c r="A31" s="238"/>
      <c r="B31" s="260"/>
      <c r="C31" s="261"/>
      <c r="D31" s="238"/>
      <c r="E31" s="249" t="s">
        <v>161</v>
      </c>
      <c r="F31" s="250"/>
      <c r="G31" s="251"/>
    </row>
    <row r="32" spans="1:7" ht="18.95" customHeight="1">
      <c r="A32" s="239"/>
      <c r="B32" s="263"/>
      <c r="C32" s="264"/>
      <c r="D32" s="239"/>
      <c r="E32" s="252"/>
      <c r="F32" s="253"/>
      <c r="G32" s="254"/>
    </row>
    <row r="33" spans="1:8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8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8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8" ht="27" customHeight="1">
      <c r="A36" s="236" t="s">
        <v>8</v>
      </c>
      <c r="B36" s="236"/>
      <c r="C36" s="236"/>
      <c r="D36" s="236"/>
      <c r="E36" s="236"/>
      <c r="F36" s="293"/>
      <c r="G36" s="293"/>
    </row>
    <row r="37" spans="1:8" ht="20.100000000000001" customHeight="1">
      <c r="A37" s="237" t="s">
        <v>5</v>
      </c>
      <c r="B37" s="240" t="s">
        <v>165</v>
      </c>
      <c r="C37" s="241"/>
      <c r="D37" s="242"/>
      <c r="E37" s="237" t="s">
        <v>4</v>
      </c>
      <c r="F37" s="286"/>
      <c r="G37" s="287"/>
      <c r="H37" s="288"/>
    </row>
    <row r="38" spans="1:8" ht="20.100000000000001" customHeight="1">
      <c r="A38" s="238"/>
      <c r="B38" s="249" t="s">
        <v>166</v>
      </c>
      <c r="C38" s="250"/>
      <c r="D38" s="251"/>
      <c r="E38" s="238"/>
      <c r="F38" s="38"/>
      <c r="G38" s="39"/>
    </row>
    <row r="39" spans="1:8" ht="20.100000000000001" customHeight="1">
      <c r="A39" s="238"/>
      <c r="B39" s="249" t="s">
        <v>167</v>
      </c>
      <c r="C39" s="250"/>
      <c r="D39" s="251"/>
      <c r="E39" s="238"/>
      <c r="F39" s="38"/>
      <c r="G39" s="39"/>
    </row>
    <row r="40" spans="1:8" ht="20.100000000000001" customHeight="1">
      <c r="A40" s="238"/>
      <c r="B40" s="249" t="s">
        <v>168</v>
      </c>
      <c r="C40" s="250"/>
      <c r="D40" s="251"/>
      <c r="E40" s="238"/>
      <c r="F40" s="38"/>
      <c r="G40" s="39"/>
    </row>
    <row r="41" spans="1:8" ht="20.100000000000001" customHeight="1">
      <c r="A41" s="238"/>
      <c r="B41" s="249"/>
      <c r="C41" s="250"/>
      <c r="D41" s="251"/>
      <c r="E41" s="238"/>
      <c r="F41" s="38"/>
      <c r="G41" s="39"/>
    </row>
    <row r="42" spans="1:8" ht="20.100000000000001" customHeight="1">
      <c r="A42" s="239"/>
      <c r="B42" s="252"/>
      <c r="C42" s="253"/>
      <c r="D42" s="254"/>
      <c r="E42" s="239"/>
      <c r="F42" s="40"/>
      <c r="G42" s="41"/>
    </row>
    <row r="43" spans="1:8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8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8" ht="15.95" customHeight="1">
      <c r="A45" s="220"/>
      <c r="B45" s="227"/>
      <c r="C45" s="227"/>
      <c r="D45" s="223"/>
      <c r="E45" s="227"/>
      <c r="F45" s="230"/>
      <c r="G45" s="231"/>
    </row>
    <row r="46" spans="1:8" ht="20.100000000000001" customHeight="1">
      <c r="A46" s="220"/>
      <c r="B46" s="228"/>
      <c r="C46" s="228"/>
      <c r="D46" s="223"/>
      <c r="E46" s="228"/>
      <c r="F46" s="232"/>
      <c r="G46" s="233"/>
    </row>
    <row r="47" spans="1:8" ht="18" customHeight="1">
      <c r="A47" s="221"/>
      <c r="B47" s="229"/>
      <c r="C47" s="229"/>
      <c r="D47" s="224"/>
      <c r="E47" s="229"/>
      <c r="F47" s="234"/>
      <c r="G47" s="235"/>
    </row>
    <row r="48" spans="1:8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2"/>
    <mergeCell ref="B26:C26"/>
    <mergeCell ref="D26:D32"/>
    <mergeCell ref="E26:G26"/>
    <mergeCell ref="B27:C27"/>
    <mergeCell ref="E27:G27"/>
    <mergeCell ref="B30:C30"/>
    <mergeCell ref="E30:G30"/>
    <mergeCell ref="B31:C31"/>
    <mergeCell ref="E31:G31"/>
    <mergeCell ref="B32:C32"/>
    <mergeCell ref="E32:G32"/>
    <mergeCell ref="A33:G33"/>
    <mergeCell ref="A34:A35"/>
    <mergeCell ref="B34:C34"/>
    <mergeCell ref="D34:D35"/>
    <mergeCell ref="E34:G35"/>
    <mergeCell ref="B35:C35"/>
    <mergeCell ref="A36:G36"/>
    <mergeCell ref="A37:A42"/>
    <mergeCell ref="B37:D37"/>
    <mergeCell ref="E37:E42"/>
    <mergeCell ref="F37:H37"/>
    <mergeCell ref="B38:D38"/>
    <mergeCell ref="B39:D39"/>
    <mergeCell ref="B40:D40"/>
    <mergeCell ref="B41:D41"/>
    <mergeCell ref="B42:D42"/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15.21875" bestFit="1" customWidth="1"/>
    <col min="4" max="4" width="8.44140625" customWidth="1"/>
    <col min="5" max="5" width="18.88671875" customWidth="1"/>
    <col min="6" max="6" width="13.109375" customWidth="1"/>
    <col min="7" max="7" width="29.77734375" style="1" customWidth="1"/>
    <col min="8" max="8" width="11.5546875" hidden="1" customWidth="1"/>
  </cols>
  <sheetData>
    <row r="1" spans="1:8" ht="36" customHeight="1">
      <c r="A1" s="273" t="s">
        <v>38</v>
      </c>
      <c r="B1" s="273"/>
      <c r="C1" s="273"/>
      <c r="D1" s="273"/>
      <c r="E1" s="273"/>
      <c r="F1" s="273"/>
      <c r="G1" s="273"/>
    </row>
    <row r="2" spans="1:8" ht="20.100000000000001" customHeight="1">
      <c r="A2" s="22" t="s">
        <v>37</v>
      </c>
      <c r="B2" s="274" t="s">
        <v>142</v>
      </c>
      <c r="C2" s="275"/>
      <c r="D2" s="33" t="s">
        <v>36</v>
      </c>
      <c r="E2" s="33"/>
      <c r="F2" s="32" t="s">
        <v>35</v>
      </c>
      <c r="G2" s="31"/>
    </row>
    <row r="3" spans="1:8" ht="24" customHeight="1">
      <c r="A3" s="268" t="s">
        <v>34</v>
      </c>
      <c r="B3" s="236"/>
      <c r="C3" s="269"/>
      <c r="D3" s="276" t="s">
        <v>0</v>
      </c>
      <c r="E3" s="22" t="s">
        <v>33</v>
      </c>
      <c r="F3" s="30" t="s">
        <v>32</v>
      </c>
      <c r="G3" s="22" t="s">
        <v>31</v>
      </c>
      <c r="H3" s="29"/>
    </row>
    <row r="4" spans="1:8" ht="21.75" customHeight="1">
      <c r="A4" s="22" t="s">
        <v>30</v>
      </c>
      <c r="B4" s="278">
        <v>503000</v>
      </c>
      <c r="C4" s="279"/>
      <c r="D4" s="277"/>
      <c r="E4" s="28" t="s">
        <v>91</v>
      </c>
      <c r="F4" s="27">
        <v>15</v>
      </c>
      <c r="G4" s="26" t="s">
        <v>179</v>
      </c>
    </row>
    <row r="5" spans="1:8" ht="23.1" customHeight="1">
      <c r="A5" s="22" t="s">
        <v>28</v>
      </c>
      <c r="B5" s="280">
        <f>B6-B4</f>
        <v>1537200</v>
      </c>
      <c r="C5" s="281"/>
      <c r="D5" s="277"/>
      <c r="E5" s="28" t="s">
        <v>92</v>
      </c>
      <c r="F5" s="27">
        <v>15</v>
      </c>
      <c r="G5" s="26" t="s">
        <v>180</v>
      </c>
    </row>
    <row r="6" spans="1:8" ht="21.95" customHeight="1">
      <c r="A6" s="22" t="s">
        <v>26</v>
      </c>
      <c r="B6" s="282">
        <f>1768200+272000</f>
        <v>2040200</v>
      </c>
      <c r="C6" s="283"/>
      <c r="D6" s="292"/>
      <c r="E6" s="28" t="s">
        <v>93</v>
      </c>
      <c r="F6" s="27">
        <v>15</v>
      </c>
      <c r="G6" s="26" t="s">
        <v>181</v>
      </c>
    </row>
    <row r="7" spans="1:8" ht="20.25" customHeight="1">
      <c r="A7" s="25" t="s">
        <v>24</v>
      </c>
      <c r="B7" s="282">
        <f>'1107'!B7:C7+'1108'!B6:C6</f>
        <v>17071300</v>
      </c>
      <c r="C7" s="283"/>
      <c r="D7" s="21"/>
      <c r="E7" s="24"/>
      <c r="F7" s="19"/>
      <c r="G7" s="23"/>
    </row>
    <row r="8" spans="1:8" ht="25.5" customHeight="1">
      <c r="A8" s="22" t="s">
        <v>23</v>
      </c>
      <c r="B8" s="284">
        <v>83000000</v>
      </c>
      <c r="C8" s="285"/>
      <c r="D8" s="21"/>
      <c r="E8" s="20"/>
      <c r="F8" s="19"/>
      <c r="G8" s="18"/>
    </row>
    <row r="9" spans="1:8" ht="27.95" customHeight="1">
      <c r="A9" s="268" t="s">
        <v>22</v>
      </c>
      <c r="B9" s="236"/>
      <c r="C9" s="269"/>
      <c r="D9" s="17"/>
      <c r="E9" s="16"/>
      <c r="F9" s="16"/>
      <c r="G9" s="34"/>
    </row>
    <row r="10" spans="1:8" ht="17.100000000000001" customHeight="1">
      <c r="A10" s="270" t="s">
        <v>21</v>
      </c>
      <c r="B10" s="8" t="s">
        <v>19</v>
      </c>
      <c r="C10" s="8" t="s">
        <v>18</v>
      </c>
      <c r="D10" s="222" t="s">
        <v>20</v>
      </c>
      <c r="E10" s="8" t="s">
        <v>19</v>
      </c>
      <c r="F10" s="8" t="s">
        <v>18</v>
      </c>
      <c r="G10" s="35"/>
    </row>
    <row r="11" spans="1:8" ht="20.100000000000001" customHeight="1">
      <c r="A11" s="271"/>
      <c r="B11" s="6" t="s">
        <v>182</v>
      </c>
      <c r="C11" s="6">
        <v>5</v>
      </c>
      <c r="D11" s="223"/>
      <c r="E11" s="14"/>
      <c r="F11" s="6"/>
      <c r="G11" s="10"/>
    </row>
    <row r="12" spans="1:8" ht="18" customHeight="1">
      <c r="A12" s="271"/>
      <c r="B12" s="6" t="s">
        <v>183</v>
      </c>
      <c r="C12" s="6">
        <v>5</v>
      </c>
      <c r="D12" s="223"/>
      <c r="E12" s="14"/>
      <c r="F12" s="6"/>
      <c r="G12" s="10"/>
    </row>
    <row r="13" spans="1:8" ht="17.100000000000001" customHeight="1">
      <c r="A13" s="272"/>
      <c r="B13" s="11" t="s">
        <v>139</v>
      </c>
      <c r="C13" s="11">
        <v>4</v>
      </c>
      <c r="D13" s="224"/>
      <c r="E13" s="12"/>
      <c r="F13" s="11"/>
      <c r="G13" s="10"/>
    </row>
    <row r="14" spans="1:8" ht="27.95" customHeight="1">
      <c r="A14" s="268" t="s">
        <v>17</v>
      </c>
      <c r="B14" s="236"/>
      <c r="C14" s="236"/>
      <c r="D14" s="236"/>
      <c r="E14" s="236"/>
      <c r="F14" s="236"/>
      <c r="G14" s="269"/>
    </row>
    <row r="15" spans="1:8" ht="18.95" customHeight="1">
      <c r="A15" s="9"/>
      <c r="B15" s="8" t="s">
        <v>16</v>
      </c>
      <c r="C15" s="8" t="s">
        <v>15</v>
      </c>
      <c r="D15" s="8" t="s">
        <v>14</v>
      </c>
      <c r="E15" s="265" t="s">
        <v>13</v>
      </c>
      <c r="F15" s="266"/>
      <c r="G15" s="267"/>
    </row>
    <row r="16" spans="1:8" ht="18.95" customHeight="1">
      <c r="A16" s="237"/>
      <c r="B16" s="7">
        <v>0.5</v>
      </c>
      <c r="C16" s="6" t="s">
        <v>170</v>
      </c>
      <c r="D16" s="6">
        <v>3</v>
      </c>
      <c r="E16" s="257"/>
      <c r="F16" s="258"/>
      <c r="G16" s="259"/>
    </row>
    <row r="17" spans="1:7" ht="18.95" customHeight="1">
      <c r="A17" s="238"/>
      <c r="B17" s="7">
        <v>0.50694444444444442</v>
      </c>
      <c r="C17" s="6" t="s">
        <v>171</v>
      </c>
      <c r="D17" s="6">
        <v>2</v>
      </c>
      <c r="E17" s="257"/>
      <c r="F17" s="258"/>
      <c r="G17" s="259"/>
    </row>
    <row r="18" spans="1:7" ht="18.95" customHeight="1">
      <c r="A18" s="238"/>
      <c r="B18" s="7"/>
      <c r="C18" s="6"/>
      <c r="D18" s="6"/>
      <c r="E18" s="257"/>
      <c r="F18" s="258"/>
      <c r="G18" s="259"/>
    </row>
    <row r="19" spans="1:7" ht="18.95" customHeight="1">
      <c r="A19" s="239"/>
      <c r="B19" s="7"/>
      <c r="C19" s="6"/>
      <c r="D19" s="6"/>
      <c r="E19" s="257"/>
      <c r="F19" s="258"/>
      <c r="G19" s="259"/>
    </row>
    <row r="20" spans="1:7" ht="20.100000000000001" customHeight="1">
      <c r="A20" s="237" t="s">
        <v>174</v>
      </c>
      <c r="B20" s="7">
        <v>0.29166666666666669</v>
      </c>
      <c r="C20" s="6" t="s">
        <v>172</v>
      </c>
      <c r="D20" s="6">
        <v>2</v>
      </c>
      <c r="E20" s="257"/>
      <c r="F20" s="258"/>
      <c r="G20" s="259"/>
    </row>
    <row r="21" spans="1:7" ht="21" customHeight="1">
      <c r="A21" s="238"/>
      <c r="B21" s="7">
        <v>0.3125</v>
      </c>
      <c r="C21" s="6" t="s">
        <v>173</v>
      </c>
      <c r="D21" s="6">
        <v>4</v>
      </c>
      <c r="E21" s="257"/>
      <c r="F21" s="258"/>
      <c r="G21" s="259"/>
    </row>
    <row r="22" spans="1:7" ht="18.95" customHeight="1">
      <c r="A22" s="238"/>
      <c r="B22" s="7"/>
      <c r="C22" s="6"/>
      <c r="D22" s="6"/>
      <c r="E22" s="257"/>
      <c r="F22" s="258"/>
      <c r="G22" s="259"/>
    </row>
    <row r="23" spans="1:7" ht="18.95" customHeight="1">
      <c r="A23" s="238"/>
      <c r="B23" s="6"/>
      <c r="C23" s="6"/>
      <c r="D23" s="6"/>
      <c r="E23" s="257"/>
      <c r="F23" s="258"/>
      <c r="G23" s="259"/>
    </row>
    <row r="24" spans="1:7" ht="21.95" customHeight="1">
      <c r="A24" s="239"/>
      <c r="B24" s="6"/>
      <c r="C24" s="6"/>
      <c r="D24" s="6"/>
      <c r="E24" s="257"/>
      <c r="F24" s="258"/>
      <c r="G24" s="259"/>
    </row>
    <row r="25" spans="1:7" ht="26.1" customHeight="1">
      <c r="A25" s="236" t="s">
        <v>11</v>
      </c>
      <c r="B25" s="236"/>
      <c r="C25" s="236"/>
      <c r="D25" s="236"/>
      <c r="E25" s="236"/>
      <c r="F25" s="236"/>
      <c r="G25" s="236"/>
    </row>
    <row r="26" spans="1:7" ht="18.95" customHeight="1">
      <c r="A26" s="237" t="s">
        <v>5</v>
      </c>
      <c r="B26" s="240"/>
      <c r="C26" s="242"/>
      <c r="D26" s="237" t="s">
        <v>4</v>
      </c>
      <c r="E26" s="286" t="s">
        <v>176</v>
      </c>
      <c r="F26" s="287"/>
      <c r="G26" s="288"/>
    </row>
    <row r="27" spans="1:7" ht="18" customHeight="1">
      <c r="A27" s="238"/>
      <c r="B27" s="260"/>
      <c r="C27" s="261"/>
      <c r="D27" s="238"/>
      <c r="E27" s="289" t="s">
        <v>175</v>
      </c>
      <c r="F27" s="290"/>
      <c r="G27" s="291"/>
    </row>
    <row r="28" spans="1:7" ht="18" customHeight="1">
      <c r="A28" s="238"/>
      <c r="B28" s="62"/>
      <c r="C28" s="63"/>
      <c r="D28" s="238"/>
      <c r="E28" s="64"/>
      <c r="F28" s="65"/>
      <c r="G28" s="66"/>
    </row>
    <row r="29" spans="1:7" ht="18" customHeight="1">
      <c r="A29" s="238"/>
      <c r="B29" s="62"/>
      <c r="C29" s="63"/>
      <c r="D29" s="238"/>
      <c r="E29" s="64" t="s">
        <v>177</v>
      </c>
      <c r="F29" s="65"/>
      <c r="G29" s="66"/>
    </row>
    <row r="30" spans="1:7" ht="18" customHeight="1">
      <c r="A30" s="238"/>
      <c r="B30" s="260"/>
      <c r="C30" s="261"/>
      <c r="D30" s="238"/>
      <c r="E30" s="64" t="s">
        <v>178</v>
      </c>
      <c r="F30" s="65"/>
      <c r="G30" s="66"/>
    </row>
    <row r="31" spans="1:7" ht="18" customHeight="1">
      <c r="A31" s="238"/>
      <c r="B31" s="260"/>
      <c r="C31" s="261"/>
      <c r="D31" s="238"/>
      <c r="E31" s="249"/>
      <c r="F31" s="250"/>
      <c r="G31" s="251"/>
    </row>
    <row r="32" spans="1:7" ht="18.95" customHeight="1">
      <c r="A32" s="239"/>
      <c r="B32" s="263"/>
      <c r="C32" s="264"/>
      <c r="D32" s="239"/>
      <c r="E32" s="252"/>
      <c r="F32" s="253"/>
      <c r="G32" s="254"/>
    </row>
    <row r="33" spans="1:8" ht="24" customHeight="1">
      <c r="A33" s="236" t="s">
        <v>10</v>
      </c>
      <c r="B33" s="236"/>
      <c r="C33" s="236"/>
      <c r="D33" s="236"/>
      <c r="E33" s="236"/>
      <c r="F33" s="236"/>
      <c r="G33" s="236"/>
    </row>
    <row r="34" spans="1:8" ht="20.100000000000001" customHeight="1">
      <c r="A34" s="237" t="s">
        <v>5</v>
      </c>
      <c r="B34" s="240" t="s">
        <v>9</v>
      </c>
      <c r="C34" s="242"/>
      <c r="D34" s="237" t="s">
        <v>4</v>
      </c>
      <c r="E34" s="243"/>
      <c r="F34" s="255"/>
      <c r="G34" s="244"/>
    </row>
    <row r="35" spans="1:8" ht="20.100000000000001" customHeight="1">
      <c r="A35" s="239"/>
      <c r="B35" s="252" t="s">
        <v>9</v>
      </c>
      <c r="C35" s="254"/>
      <c r="D35" s="239"/>
      <c r="E35" s="247"/>
      <c r="F35" s="256"/>
      <c r="G35" s="248"/>
    </row>
    <row r="36" spans="1:8" ht="27" customHeight="1">
      <c r="A36" s="236" t="s">
        <v>8</v>
      </c>
      <c r="B36" s="236"/>
      <c r="C36" s="236"/>
      <c r="D36" s="236"/>
      <c r="E36" s="236"/>
      <c r="F36" s="293"/>
      <c r="G36" s="293"/>
    </row>
    <row r="37" spans="1:8" ht="20.100000000000001" customHeight="1">
      <c r="A37" s="237" t="s">
        <v>5</v>
      </c>
      <c r="B37" s="240"/>
      <c r="C37" s="241"/>
      <c r="D37" s="242"/>
      <c r="E37" s="237" t="s">
        <v>4</v>
      </c>
      <c r="F37" s="286"/>
      <c r="G37" s="287"/>
      <c r="H37" s="288"/>
    </row>
    <row r="38" spans="1:8" ht="20.100000000000001" customHeight="1">
      <c r="A38" s="238"/>
      <c r="B38" s="249"/>
      <c r="C38" s="250"/>
      <c r="D38" s="251"/>
      <c r="E38" s="238"/>
      <c r="F38" s="38"/>
      <c r="G38" s="39"/>
    </row>
    <row r="39" spans="1:8" ht="20.100000000000001" customHeight="1">
      <c r="A39" s="238"/>
      <c r="B39" s="249"/>
      <c r="C39" s="250"/>
      <c r="D39" s="251"/>
      <c r="E39" s="238"/>
      <c r="F39" s="38"/>
      <c r="G39" s="39"/>
    </row>
    <row r="40" spans="1:8" ht="20.100000000000001" customHeight="1">
      <c r="A40" s="238"/>
      <c r="B40" s="249"/>
      <c r="C40" s="250"/>
      <c r="D40" s="251"/>
      <c r="E40" s="238"/>
      <c r="F40" s="38"/>
      <c r="G40" s="39"/>
    </row>
    <row r="41" spans="1:8" ht="20.100000000000001" customHeight="1">
      <c r="A41" s="238"/>
      <c r="B41" s="249"/>
      <c r="C41" s="250"/>
      <c r="D41" s="251"/>
      <c r="E41" s="238"/>
      <c r="F41" s="38"/>
      <c r="G41" s="39"/>
    </row>
    <row r="42" spans="1:8" ht="20.100000000000001" customHeight="1">
      <c r="A42" s="239"/>
      <c r="B42" s="252"/>
      <c r="C42" s="253"/>
      <c r="D42" s="254"/>
      <c r="E42" s="239"/>
      <c r="F42" s="40"/>
      <c r="G42" s="41"/>
    </row>
    <row r="43" spans="1:8" ht="24" customHeight="1">
      <c r="A43" s="217" t="s">
        <v>7</v>
      </c>
      <c r="B43" s="218"/>
      <c r="C43" s="5" t="s">
        <v>6</v>
      </c>
      <c r="D43" s="4">
        <f>B45+E45</f>
        <v>0</v>
      </c>
      <c r="E43" s="3"/>
      <c r="F43" s="3"/>
      <c r="G43" s="3"/>
    </row>
    <row r="44" spans="1:8" ht="27" customHeight="1">
      <c r="A44" s="219" t="s">
        <v>5</v>
      </c>
      <c r="B44" s="2" t="s">
        <v>3</v>
      </c>
      <c r="C44" s="2" t="s">
        <v>2</v>
      </c>
      <c r="D44" s="222" t="s">
        <v>4</v>
      </c>
      <c r="E44" s="2" t="s">
        <v>3</v>
      </c>
      <c r="F44" s="225" t="s">
        <v>2</v>
      </c>
      <c r="G44" s="226"/>
    </row>
    <row r="45" spans="1:8" ht="15.95" customHeight="1">
      <c r="A45" s="220"/>
      <c r="B45" s="227"/>
      <c r="C45" s="227"/>
      <c r="D45" s="223"/>
      <c r="E45" s="227"/>
      <c r="F45" s="230"/>
      <c r="G45" s="231"/>
    </row>
    <row r="46" spans="1:8" ht="20.100000000000001" customHeight="1">
      <c r="A46" s="220"/>
      <c r="B46" s="228"/>
      <c r="C46" s="228"/>
      <c r="D46" s="223"/>
      <c r="E46" s="228"/>
      <c r="F46" s="232"/>
      <c r="G46" s="233"/>
    </row>
    <row r="47" spans="1:8" ht="18" customHeight="1">
      <c r="A47" s="221"/>
      <c r="B47" s="229"/>
      <c r="C47" s="229"/>
      <c r="D47" s="224"/>
      <c r="E47" s="229"/>
      <c r="F47" s="234"/>
      <c r="G47" s="235"/>
    </row>
    <row r="48" spans="1:8" ht="24" customHeight="1">
      <c r="A48" s="213" t="s">
        <v>1</v>
      </c>
      <c r="B48" s="213"/>
      <c r="C48" s="213"/>
      <c r="D48" s="213"/>
      <c r="E48" s="213"/>
      <c r="F48" s="213"/>
      <c r="G48" s="213"/>
    </row>
    <row r="49" spans="1:7" ht="54.95" customHeight="1">
      <c r="A49" s="214"/>
      <c r="B49" s="215"/>
      <c r="C49" s="215"/>
      <c r="D49" s="215"/>
      <c r="E49" s="215"/>
      <c r="F49" s="215"/>
      <c r="G49" s="216"/>
    </row>
    <row r="50" spans="1:7" ht="15.95" customHeight="1"/>
    <row r="51" spans="1:7" ht="15" customHeight="1">
      <c r="G51"/>
    </row>
    <row r="52" spans="1:7" ht="15" customHeight="1">
      <c r="G52"/>
    </row>
    <row r="53" spans="1:7" ht="15" customHeight="1">
      <c r="C53" t="s">
        <v>0</v>
      </c>
      <c r="G53"/>
    </row>
    <row r="54" spans="1:7" ht="15" customHeight="1">
      <c r="G54"/>
    </row>
    <row r="55" spans="1:7" ht="15" customHeight="1">
      <c r="G55"/>
    </row>
    <row r="56" spans="1:7" ht="15" customHeight="1">
      <c r="G56"/>
    </row>
  </sheetData>
  <mergeCells count="63"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  <mergeCell ref="E37:E42"/>
    <mergeCell ref="F37:H37"/>
    <mergeCell ref="B38:D38"/>
    <mergeCell ref="B39:D39"/>
    <mergeCell ref="B40:D40"/>
    <mergeCell ref="B41:D41"/>
    <mergeCell ref="B42:D42"/>
    <mergeCell ref="A33:G33"/>
    <mergeCell ref="A34:A35"/>
    <mergeCell ref="B34:C34"/>
    <mergeCell ref="D34:D35"/>
    <mergeCell ref="E34:G35"/>
    <mergeCell ref="B35:C35"/>
    <mergeCell ref="A25:G25"/>
    <mergeCell ref="A26:A32"/>
    <mergeCell ref="B26:C26"/>
    <mergeCell ref="D26:D32"/>
    <mergeCell ref="E26:G26"/>
    <mergeCell ref="B27:C27"/>
    <mergeCell ref="E27:G27"/>
    <mergeCell ref="B30:C30"/>
    <mergeCell ref="B31:C31"/>
    <mergeCell ref="E31:G31"/>
    <mergeCell ref="B32:C32"/>
    <mergeCell ref="E32:G32"/>
    <mergeCell ref="A20:A24"/>
    <mergeCell ref="E20:G20"/>
    <mergeCell ref="E21:G21"/>
    <mergeCell ref="E22:G22"/>
    <mergeCell ref="E23:G23"/>
    <mergeCell ref="E24:G24"/>
    <mergeCell ref="E15:G15"/>
    <mergeCell ref="A16:A19"/>
    <mergeCell ref="E16:G16"/>
    <mergeCell ref="E17:G17"/>
    <mergeCell ref="E18:G18"/>
    <mergeCell ref="E19:G1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3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13</vt:i4>
      </vt:variant>
    </vt:vector>
  </HeadingPairs>
  <TitlesOfParts>
    <vt:vector size="44" baseType="lpstr">
      <vt:lpstr>원본</vt:lpstr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  <vt:lpstr>1121</vt:lpstr>
      <vt:lpstr>1122</vt:lpstr>
      <vt:lpstr>1123</vt:lpstr>
      <vt:lpstr>1124</vt:lpstr>
      <vt:lpstr>1125</vt:lpstr>
      <vt:lpstr>1126</vt:lpstr>
      <vt:lpstr>1127</vt:lpstr>
      <vt:lpstr>1128</vt:lpstr>
      <vt:lpstr>1129</vt:lpstr>
      <vt:lpstr>1130</vt:lpstr>
      <vt:lpstr>'1101'!Print_Area</vt:lpstr>
      <vt:lpstr>'1102'!Print_Area</vt:lpstr>
      <vt:lpstr>'1103'!Print_Area</vt:lpstr>
      <vt:lpstr>'1104'!Print_Area</vt:lpstr>
      <vt:lpstr>'1105'!Print_Area</vt:lpstr>
      <vt:lpstr>'1106'!Print_Area</vt:lpstr>
      <vt:lpstr>'1107'!Print_Area</vt:lpstr>
      <vt:lpstr>'1108'!Print_Area</vt:lpstr>
      <vt:lpstr>'1109'!Print_Area</vt:lpstr>
      <vt:lpstr>'1110'!Print_Area</vt:lpstr>
      <vt:lpstr>'1111'!Print_Area</vt:lpstr>
      <vt:lpstr>'1112'!Print_Area</vt:lpstr>
      <vt:lpstr>원본!Print_Area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2013-10-31T11:16:51Z</dcterms:created>
  <dcterms:modified xsi:type="dcterms:W3CDTF">2013-11-30T14:42:44Z</dcterms:modified>
</cp:coreProperties>
</file>