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17" activeTab="25"/>
  </bookViews>
  <sheets>
    <sheet name="2월1일" sheetId="96" r:id="rId1"/>
    <sheet name="2월2일" sheetId="129" r:id="rId2"/>
    <sheet name="2월3일" sheetId="130" r:id="rId3"/>
    <sheet name="2월4일" sheetId="131" r:id="rId4"/>
    <sheet name="2월5일" sheetId="132" r:id="rId5"/>
    <sheet name="2월6일" sheetId="133" r:id="rId6"/>
    <sheet name="2월7일" sheetId="134" r:id="rId7"/>
    <sheet name="2월8일" sheetId="135" r:id="rId8"/>
    <sheet name="2월9일" sheetId="136" r:id="rId9"/>
    <sheet name="2월10일" sheetId="137" r:id="rId10"/>
    <sheet name="2월11일" sheetId="138" r:id="rId11"/>
    <sheet name="2월12일" sheetId="139" r:id="rId12"/>
    <sheet name="2월13일" sheetId="140" r:id="rId13"/>
    <sheet name="2월14일" sheetId="141" r:id="rId14"/>
    <sheet name="2월15일" sheetId="142" r:id="rId15"/>
    <sheet name="2월16일" sheetId="143" r:id="rId16"/>
    <sheet name="2월17일" sheetId="144" r:id="rId17"/>
    <sheet name="2월18일" sheetId="145" r:id="rId18"/>
    <sheet name="2월20일" sheetId="146" r:id="rId19"/>
    <sheet name="2월21일" sheetId="147" r:id="rId20"/>
    <sheet name="2월22일" sheetId="151" r:id="rId21"/>
    <sheet name="2월23일" sheetId="149" r:id="rId22"/>
    <sheet name="2월24일" sheetId="152" r:id="rId23"/>
    <sheet name="2월25일" sheetId="153" r:id="rId24"/>
    <sheet name="2월26일" sheetId="154" r:id="rId25"/>
    <sheet name="2월27일" sheetId="155" r:id="rId26"/>
  </sheets>
  <calcPr calcId="125725"/>
</workbook>
</file>

<file path=xl/calcChain.xml><?xml version="1.0" encoding="utf-8"?>
<calcChain xmlns="http://schemas.openxmlformats.org/spreadsheetml/2006/main">
  <c r="B5" i="155"/>
  <c r="B7" l="1"/>
  <c r="B90"/>
  <c r="I10"/>
  <c r="B5" i="154"/>
  <c r="B5" i="153"/>
  <c r="B7" i="154"/>
  <c r="B90"/>
  <c r="I10"/>
  <c r="B90" i="153"/>
  <c r="I10"/>
  <c r="B7" i="152"/>
  <c r="B7" i="153" s="1"/>
  <c r="B90" i="152"/>
  <c r="I10"/>
  <c r="B5" i="149"/>
  <c r="B5" i="147"/>
  <c r="B5" i="151"/>
  <c r="B7"/>
  <c r="B7" i="149" s="1"/>
  <c r="B90" i="151"/>
  <c r="I10"/>
  <c r="B90" i="149"/>
  <c r="I10"/>
  <c r="B7" i="147"/>
  <c r="B5" i="146"/>
  <c r="B90" i="147"/>
  <c r="I10"/>
  <c r="B5" i="145"/>
  <c r="B5" i="144"/>
  <c r="I10" i="143"/>
  <c r="B5"/>
  <c r="B90" i="146"/>
  <c r="I10"/>
  <c r="B90" i="145"/>
  <c r="I10"/>
  <c r="B90" i="144"/>
  <c r="I10"/>
  <c r="B5" i="142"/>
  <c r="B7"/>
  <c r="B7" i="143" s="1"/>
  <c r="B7" i="144" s="1"/>
  <c r="B7" i="145" s="1"/>
  <c r="B7" i="146" s="1"/>
  <c r="B90" i="143"/>
  <c r="B90" i="142"/>
  <c r="I10"/>
  <c r="B5" i="141"/>
  <c r="I10" i="140"/>
  <c r="B5"/>
  <c r="I10" i="139"/>
  <c r="B5"/>
  <c r="B90" i="141"/>
  <c r="I10"/>
  <c r="B90" i="140"/>
  <c r="B7" i="139"/>
  <c r="B7" i="140" s="1"/>
  <c r="B7" i="141" s="1"/>
  <c r="B90" i="139"/>
  <c r="B5" i="138"/>
  <c r="B7"/>
  <c r="B90"/>
  <c r="I10"/>
  <c r="B5" i="137"/>
  <c r="B7"/>
  <c r="B7" i="135"/>
  <c r="B7" i="136" s="1"/>
  <c r="B90" i="137"/>
  <c r="I10"/>
  <c r="B5" i="136"/>
  <c r="B5" i="135"/>
  <c r="B5" i="134"/>
  <c r="B5" i="133"/>
  <c r="B96" i="136"/>
  <c r="I10"/>
  <c r="B96" i="135"/>
  <c r="I10"/>
  <c r="B96" i="134"/>
  <c r="I10"/>
  <c r="B5" i="131"/>
  <c r="B96" i="133"/>
  <c r="I10"/>
  <c r="B5" i="130"/>
  <c r="B96" i="132" l="1"/>
  <c r="I10"/>
  <c r="B5" i="129"/>
  <c r="B96" i="131"/>
  <c r="I10"/>
  <c r="B96" i="130"/>
  <c r="I10"/>
  <c r="B5" i="96"/>
  <c r="B96" i="129" l="1"/>
  <c r="I10"/>
  <c r="B7" i="96"/>
  <c r="B7" i="129" s="1"/>
  <c r="B7" i="130" s="1"/>
  <c r="B7" i="131" s="1"/>
  <c r="B7" i="132" s="1"/>
  <c r="B7" i="133" s="1"/>
  <c r="B7" i="134" l="1"/>
  <c r="I10" i="96"/>
  <c r="B96"/>
</calcChain>
</file>

<file path=xl/sharedStrings.xml><?xml version="1.0" encoding="utf-8"?>
<sst xmlns="http://schemas.openxmlformats.org/spreadsheetml/2006/main" count="2411" uniqueCount="836">
  <si>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</si>
  <si>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</si>
  <si>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</si>
  <si>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</si>
  <si>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</si>
  <si>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</si>
  <si>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</si>
  <si>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</si>
  <si>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</si>
  <si>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</si>
  <si>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</si>
  <si>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</si>
  <si>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</si>
  <si>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</si>
  <si>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</si>
  <si>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</si>
  <si>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</si>
  <si>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</si>
  <si>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</si>
  <si>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</si>
  <si>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</si>
  <si>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</si>
  <si>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</si>
  <si>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</si>
  <si>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사용내역 </t>
  </si>
  <si>
    <t>총합계</t>
    <phoneticPr fontId="3" type="noConversion"/>
  </si>
  <si>
    <t>김윤영, 이동훈</t>
    <phoneticPr fontId="5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</si>
  <si>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</si>
  <si>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</si>
  <si>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</si>
  <si>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</si>
  <si>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 xml:space="preserve">Hall 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</si>
  <si>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</si>
  <si>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</si>
  <si>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</si>
  <si>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</si>
  <si>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Bakery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</si>
  <si>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</si>
  <si>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</si>
  <si>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</si>
  <si>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</si>
  <si>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</si>
  <si>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</si>
  <si>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</si>
  <si>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Sandwich</t>
    <phoneticPr fontId="3" type="noConversion"/>
  </si>
  <si>
    <t>없음</t>
    <phoneticPr fontId="3" type="noConversion"/>
  </si>
  <si>
    <t xml:space="preserve">  </t>
    <phoneticPr fontId="3" type="noConversion"/>
  </si>
  <si>
    <t>파스틸라, 깔라마리</t>
    <phoneticPr fontId="3" type="noConversion"/>
  </si>
  <si>
    <t>등심스테이크</t>
    <phoneticPr fontId="3" type="noConversion"/>
  </si>
  <si>
    <t>Set</t>
    <phoneticPr fontId="3" type="noConversion"/>
  </si>
  <si>
    <t>날치알 파스타, 샌드위치</t>
    <phoneticPr fontId="3" type="noConversion"/>
  </si>
  <si>
    <t>없음</t>
    <phoneticPr fontId="3" type="noConversion"/>
  </si>
  <si>
    <t>2015.2.1</t>
    <phoneticPr fontId="3" type="noConversion"/>
  </si>
  <si>
    <t>없음</t>
    <phoneticPr fontId="3" type="noConversion"/>
  </si>
  <si>
    <t>2015.2.2</t>
    <phoneticPr fontId="3" type="noConversion"/>
  </si>
  <si>
    <t>김윤영, 정말순</t>
    <phoneticPr fontId="5" type="noConversion"/>
  </si>
  <si>
    <t>calamari</t>
    <phoneticPr fontId="3" type="noConversion"/>
  </si>
  <si>
    <t>chicken sandwich</t>
    <phoneticPr fontId="3" type="noConversion"/>
  </si>
  <si>
    <t>김영현 님</t>
    <phoneticPr fontId="3" type="noConversion"/>
  </si>
  <si>
    <t>포시에스</t>
    <phoneticPr fontId="3" type="noConversion"/>
  </si>
  <si>
    <t>물병 작은거 1ea</t>
    <phoneticPr fontId="3" type="noConversion"/>
  </si>
  <si>
    <t>1. 트렌치 청소</t>
    <phoneticPr fontId="3" type="noConversion"/>
  </si>
  <si>
    <t>2. 튀김기 선반 청소</t>
    <phoneticPr fontId="3" type="noConversion"/>
  </si>
  <si>
    <t xml:space="preserve">   조리시 주의사항 교육</t>
    <phoneticPr fontId="3" type="noConversion"/>
  </si>
  <si>
    <t xml:space="preserve">2. 김경용 사원 시금치 푸실리 면 </t>
    <phoneticPr fontId="3" type="noConversion"/>
  </si>
  <si>
    <t xml:space="preserve">   생산 교육</t>
    <phoneticPr fontId="3" type="noConversion"/>
  </si>
  <si>
    <t xml:space="preserve">   양파튀김 준비과정 및 튀김 교육</t>
    <phoneticPr fontId="3" type="noConversion"/>
  </si>
  <si>
    <t xml:space="preserve">   및 생산</t>
    <phoneticPr fontId="3" type="noConversion"/>
  </si>
  <si>
    <t xml:space="preserve">   찹스테이크 미장 느타리 그릴링 교육</t>
    <phoneticPr fontId="3" type="noConversion"/>
  </si>
  <si>
    <t>3. 길혜빈 사원 이탈리안 드레싱 레시피</t>
    <phoneticPr fontId="3" type="noConversion"/>
  </si>
  <si>
    <t xml:space="preserve">   및 생산 교육</t>
    <phoneticPr fontId="3" type="noConversion"/>
  </si>
  <si>
    <t xml:space="preserve">   콥샐러드 레시피 재교육 및 생산</t>
    <phoneticPr fontId="3" type="noConversion"/>
  </si>
  <si>
    <t xml:space="preserve">   파스틸라 플레이팅 교육</t>
    <phoneticPr fontId="3" type="noConversion"/>
  </si>
  <si>
    <t>일월회</t>
    <phoneticPr fontId="3" type="noConversion"/>
  </si>
  <si>
    <t>1. 주방 트렌치 청소</t>
    <phoneticPr fontId="3" type="noConversion"/>
  </si>
  <si>
    <t>2. 최홍탁 주임 식자재 재고조사 실시</t>
    <phoneticPr fontId="3" type="noConversion"/>
  </si>
  <si>
    <t>3. 튀김기 선반 청소</t>
    <phoneticPr fontId="3" type="noConversion"/>
  </si>
  <si>
    <t>1. 박용수 사원 스페셜 파스타 미장 준비</t>
    <phoneticPr fontId="3" type="noConversion"/>
  </si>
  <si>
    <t xml:space="preserve">   작업방법 교육</t>
    <phoneticPr fontId="3" type="noConversion"/>
  </si>
  <si>
    <t>2. 김경용 사원 이태리파슬리 미장 관리</t>
    <phoneticPr fontId="3" type="noConversion"/>
  </si>
  <si>
    <t xml:space="preserve">   방법 교육</t>
    <phoneticPr fontId="3" type="noConversion"/>
  </si>
  <si>
    <t xml:space="preserve">   케이준 양파튀김 조리방법 교육및 생산</t>
    <phoneticPr fontId="3" type="noConversion"/>
  </si>
  <si>
    <t>3. 길혜빈 사원 샐러드 파트 오픈준비 방</t>
    <phoneticPr fontId="3" type="noConversion"/>
  </si>
  <si>
    <t xml:space="preserve">   법 재교육및 실습</t>
    <phoneticPr fontId="3" type="noConversion"/>
  </si>
  <si>
    <t xml:space="preserve">   알감자 준비조리과정 교육및 생산</t>
    <phoneticPr fontId="3" type="noConversion"/>
  </si>
  <si>
    <t xml:space="preserve">   리코타 치즈 생산방법 교육및 생산시</t>
    <phoneticPr fontId="3" type="noConversion"/>
  </si>
  <si>
    <t xml:space="preserve">   주의사항 교육</t>
    <phoneticPr fontId="3" type="noConversion"/>
  </si>
  <si>
    <t xml:space="preserve">   단호박 젤리 작업방법 교육및 생산</t>
    <phoneticPr fontId="3" type="noConversion"/>
  </si>
  <si>
    <t xml:space="preserve">   바질비네그레타 드레싱 생산방법 교육</t>
    <phoneticPr fontId="3" type="noConversion"/>
  </si>
  <si>
    <t xml:space="preserve">   피쉬앤칩용 타임소스 레시피 교육</t>
    <phoneticPr fontId="3" type="noConversion"/>
  </si>
  <si>
    <t xml:space="preserve">   베이컨 초벌 조리방법 교육및 상태에</t>
    <phoneticPr fontId="3" type="noConversion"/>
  </si>
  <si>
    <t xml:space="preserve">   따라 조리시 주의점 교육</t>
    <phoneticPr fontId="3" type="noConversion"/>
  </si>
  <si>
    <t>식대(주방:2)</t>
    <phoneticPr fontId="3" type="noConversion"/>
  </si>
  <si>
    <t>식대(홀:1)</t>
    <phoneticPr fontId="3" type="noConversion"/>
  </si>
  <si>
    <t>Pollo</t>
    <phoneticPr fontId="3" type="noConversion"/>
  </si>
  <si>
    <t>Pastilla</t>
    <phoneticPr fontId="3" type="noConversion"/>
  </si>
  <si>
    <t>1. 박용수 사원 머쉬룸 파스타 안심</t>
    <phoneticPr fontId="3" type="noConversion"/>
  </si>
  <si>
    <t xml:space="preserve">   비트칩 작업방법및 조리방법 교육</t>
    <phoneticPr fontId="3" type="noConversion"/>
  </si>
  <si>
    <t>단골</t>
    <phoneticPr fontId="3" type="noConversion"/>
  </si>
  <si>
    <t>1. 늦은 점심시간부터 꾸준하게 이용</t>
    <phoneticPr fontId="3" type="noConversion"/>
  </si>
  <si>
    <t>고객님 많았습니다.</t>
    <phoneticPr fontId="3" type="noConversion"/>
  </si>
  <si>
    <t>2. 새로운 브레드 판매 시작하였습니다</t>
    <phoneticPr fontId="3" type="noConversion"/>
  </si>
  <si>
    <t>2015.2.3</t>
    <phoneticPr fontId="3" type="noConversion"/>
  </si>
  <si>
    <t>장미영 님</t>
    <phoneticPr fontId="3" type="noConversion"/>
  </si>
  <si>
    <t>박경아 님</t>
    <phoneticPr fontId="3" type="noConversion"/>
  </si>
  <si>
    <t>이수정 님</t>
    <phoneticPr fontId="3" type="noConversion"/>
  </si>
  <si>
    <t>김전희 님</t>
    <phoneticPr fontId="3" type="noConversion"/>
  </si>
  <si>
    <t>원명초등학교 1-4반</t>
    <phoneticPr fontId="3" type="noConversion"/>
  </si>
  <si>
    <t>김정현 님</t>
    <phoneticPr fontId="3" type="noConversion"/>
  </si>
  <si>
    <t>김유민 님</t>
    <phoneticPr fontId="3" type="noConversion"/>
  </si>
  <si>
    <t>2. 스페셜 파스타 개발메뉴 판매</t>
    <phoneticPr fontId="3" type="noConversion"/>
  </si>
  <si>
    <t>3. 파스타 가니쉬 변경</t>
    <phoneticPr fontId="3" type="noConversion"/>
  </si>
  <si>
    <t>4. 노량진 시장 식자재 구입</t>
    <phoneticPr fontId="3" type="noConversion"/>
  </si>
  <si>
    <t>대나무볼 1ea</t>
    <phoneticPr fontId="3" type="noConversion"/>
  </si>
  <si>
    <t>1. 박용수 사원 메뉴 조리시 야채미장 팬</t>
    <phoneticPr fontId="3" type="noConversion"/>
  </si>
  <si>
    <t xml:space="preserve">   프라이 조리주의점 교육</t>
    <phoneticPr fontId="3" type="noConversion"/>
  </si>
  <si>
    <t xml:space="preserve">   스페셜 파스타 개발메뉴 조리방법 교육</t>
    <phoneticPr fontId="3" type="noConversion"/>
  </si>
  <si>
    <t xml:space="preserve">   스페셜 석화꼬제 조리시 보완점및 주의</t>
    <phoneticPr fontId="3" type="noConversion"/>
  </si>
  <si>
    <t xml:space="preserve">   점 교육후 생산</t>
    <phoneticPr fontId="3" type="noConversion"/>
  </si>
  <si>
    <t>2. 이다영 사원 스페셜 파스타 개발메뉴</t>
    <phoneticPr fontId="3" type="noConversion"/>
  </si>
  <si>
    <t xml:space="preserve">   조리방법 교육</t>
    <phoneticPr fontId="3" type="noConversion"/>
  </si>
  <si>
    <t>3. 김경용 사원 바지락, 모시조개, 홍합</t>
    <phoneticPr fontId="3" type="noConversion"/>
  </si>
  <si>
    <t xml:space="preserve">   개조개, 한치, 섭 손질작업방법 및 해</t>
    <phoneticPr fontId="3" type="noConversion"/>
  </si>
  <si>
    <t xml:space="preserve">   감방법 교육및 실습</t>
    <phoneticPr fontId="3" type="noConversion"/>
  </si>
  <si>
    <t xml:space="preserve">   찹스테이크 적양파 가니쉬 양조절 교육</t>
    <phoneticPr fontId="3" type="noConversion"/>
  </si>
  <si>
    <t xml:space="preserve">   파스타 가니쉬 재고수량 체크확인 교육</t>
    <phoneticPr fontId="3" type="noConversion"/>
  </si>
  <si>
    <t xml:space="preserve">   바지락 스탁 생산방법 교육</t>
    <phoneticPr fontId="3" type="noConversion"/>
  </si>
  <si>
    <t>4. 길혜빈 사원 시져 드레싱 생산방법 교</t>
    <phoneticPr fontId="3" type="noConversion"/>
  </si>
  <si>
    <t xml:space="preserve">   육및 실습</t>
    <phoneticPr fontId="3" type="noConversion"/>
  </si>
  <si>
    <t xml:space="preserve">   샐러드 메뉴 플레이팅 보완점 교육</t>
    <phoneticPr fontId="3" type="noConversion"/>
  </si>
  <si>
    <t xml:space="preserve">   샐러드 파트 오픈준비작업 교육및 실습</t>
    <phoneticPr fontId="3" type="noConversion"/>
  </si>
  <si>
    <t xml:space="preserve">   샐러드 파트 미장 체크확인후 준비작업</t>
    <phoneticPr fontId="3" type="noConversion"/>
  </si>
  <si>
    <t xml:space="preserve">   업무시 딜리버리 방법및 직원간 소통</t>
    <phoneticPr fontId="3" type="noConversion"/>
  </si>
  <si>
    <t xml:space="preserve">   교육</t>
    <phoneticPr fontId="3" type="noConversion"/>
  </si>
  <si>
    <t>농어</t>
    <phoneticPr fontId="3" type="noConversion"/>
  </si>
  <si>
    <t>석화</t>
    <phoneticPr fontId="3" type="noConversion"/>
  </si>
  <si>
    <t>대합</t>
    <phoneticPr fontId="3" type="noConversion"/>
  </si>
  <si>
    <t>홍합</t>
    <phoneticPr fontId="3" type="noConversion"/>
  </si>
  <si>
    <t>섭</t>
    <phoneticPr fontId="3" type="noConversion"/>
  </si>
  <si>
    <t>절편</t>
    <phoneticPr fontId="3" type="noConversion"/>
  </si>
  <si>
    <t>식대(주방:3)</t>
    <phoneticPr fontId="3" type="noConversion"/>
  </si>
  <si>
    <t>Flying - Fish</t>
    <phoneticPr fontId="3" type="noConversion"/>
  </si>
  <si>
    <t>Fish &amp; chip</t>
    <phoneticPr fontId="3" type="noConversion"/>
  </si>
  <si>
    <t>2015.2.4</t>
    <phoneticPr fontId="3" type="noConversion"/>
  </si>
  <si>
    <t>오형주 님</t>
    <phoneticPr fontId="3" type="noConversion"/>
  </si>
  <si>
    <t>문지윤 님</t>
    <phoneticPr fontId="3" type="noConversion"/>
  </si>
  <si>
    <t>이매경 님</t>
    <phoneticPr fontId="3" type="noConversion"/>
  </si>
  <si>
    <t>1. 주방 트렌치 청소</t>
    <phoneticPr fontId="3" type="noConversion"/>
  </si>
  <si>
    <t>2. 개발 스페셜 파스타 메뉴 레시피 작성</t>
    <phoneticPr fontId="3" type="noConversion"/>
  </si>
  <si>
    <t>3. 제과 냉동고 주방 식자재 정리</t>
    <phoneticPr fontId="3" type="noConversion"/>
  </si>
  <si>
    <t>1. 정말순 주임 스페셜 파스타 조리방법</t>
    <phoneticPr fontId="3" type="noConversion"/>
  </si>
  <si>
    <t xml:space="preserve">   교육및 생산</t>
    <phoneticPr fontId="3" type="noConversion"/>
  </si>
  <si>
    <t xml:space="preserve">   스페셜 파스타 가니쉬용 만두피 조리</t>
    <phoneticPr fontId="3" type="noConversion"/>
  </si>
  <si>
    <t xml:space="preserve">   방법 교육및 생산</t>
    <phoneticPr fontId="3" type="noConversion"/>
  </si>
  <si>
    <t xml:space="preserve">   스페셜 파스타 가니쉬용 무 컷팅시 </t>
    <phoneticPr fontId="3" type="noConversion"/>
  </si>
  <si>
    <t xml:space="preserve">   보완점 교육및 생산</t>
    <phoneticPr fontId="3" type="noConversion"/>
  </si>
  <si>
    <t>2. 박용수 사원 스페셜 파스타 조리방법</t>
    <phoneticPr fontId="3" type="noConversion"/>
  </si>
  <si>
    <t xml:space="preserve">   샐러드 메뉴 생산시 믹스야채 양조절</t>
    <phoneticPr fontId="3" type="noConversion"/>
  </si>
  <si>
    <t xml:space="preserve">   및 플레이팅 보완점 교육</t>
    <phoneticPr fontId="3" type="noConversion"/>
  </si>
  <si>
    <t xml:space="preserve">   샐러드 메뉴 가니쉬용 칩 보관, 관리</t>
    <phoneticPr fontId="3" type="noConversion"/>
  </si>
  <si>
    <t>3. 이다영 사원 스페셜 파스타 조리방법</t>
    <phoneticPr fontId="3" type="noConversion"/>
  </si>
  <si>
    <t xml:space="preserve">   보완점및 크림양 조절 교육후 생산</t>
    <phoneticPr fontId="3" type="noConversion"/>
  </si>
  <si>
    <t xml:space="preserve">   오징어 식자재 상태체크확인 교육</t>
    <phoneticPr fontId="3" type="noConversion"/>
  </si>
  <si>
    <t>문구류</t>
    <phoneticPr fontId="3" type="noConversion"/>
  </si>
  <si>
    <t>Beef Burger</t>
    <phoneticPr fontId="3" type="noConversion"/>
  </si>
  <si>
    <t>2015.2.5</t>
    <phoneticPr fontId="3" type="noConversion"/>
  </si>
  <si>
    <t>함교수 님</t>
    <phoneticPr fontId="3" type="noConversion"/>
  </si>
  <si>
    <t>신종대 님</t>
    <phoneticPr fontId="3" type="noConversion"/>
  </si>
  <si>
    <t>정신분석 연구소</t>
    <phoneticPr fontId="3" type="noConversion"/>
  </si>
  <si>
    <t>김지은 님</t>
    <phoneticPr fontId="3" type="noConversion"/>
  </si>
  <si>
    <t>정의석 님</t>
    <phoneticPr fontId="3" type="noConversion"/>
  </si>
  <si>
    <t>장기철 님</t>
    <phoneticPr fontId="3" type="noConversion"/>
  </si>
  <si>
    <t>김진석 님</t>
    <phoneticPr fontId="3" type="noConversion"/>
  </si>
  <si>
    <t>1. 주방 트렌치 청소</t>
    <phoneticPr fontId="3" type="noConversion"/>
  </si>
  <si>
    <t>2. 쉐어코스메뉴 판매</t>
    <phoneticPr fontId="3" type="noConversion"/>
  </si>
  <si>
    <t>3. 노량진 시장 식자재 구입</t>
    <phoneticPr fontId="3" type="noConversion"/>
  </si>
  <si>
    <t>1. 이다영 사원 쉐어코스 메인 생선메뉴</t>
    <phoneticPr fontId="3" type="noConversion"/>
  </si>
  <si>
    <t xml:space="preserve">   뽈로용 영계 준비조리시 보완점 교육</t>
    <phoneticPr fontId="3" type="noConversion"/>
  </si>
  <si>
    <t xml:space="preserve">   스페셜 파스타 무 가니쉬 작업방법 교</t>
    <phoneticPr fontId="3" type="noConversion"/>
  </si>
  <si>
    <t>2. 김경용 사원 마켓샐러드용 연근 조리</t>
    <phoneticPr fontId="3" type="noConversion"/>
  </si>
  <si>
    <t xml:space="preserve">   후 보관방법 교육</t>
    <phoneticPr fontId="3" type="noConversion"/>
  </si>
  <si>
    <t xml:space="preserve">   석화 손질작업 방법 재교육및 실습</t>
    <phoneticPr fontId="3" type="noConversion"/>
  </si>
  <si>
    <t xml:space="preserve">   개조개 손질작업 방법 재교육및 실습</t>
    <phoneticPr fontId="3" type="noConversion"/>
  </si>
  <si>
    <t xml:space="preserve">   리코타 치즈 생산후 보관상태 체크확</t>
    <phoneticPr fontId="3" type="noConversion"/>
  </si>
  <si>
    <t xml:space="preserve">   인 교육</t>
    <phoneticPr fontId="3" type="noConversion"/>
  </si>
  <si>
    <t>3. 길혜빈 사원 깔라마리, 피쉬앤칩, 파</t>
    <phoneticPr fontId="3" type="noConversion"/>
  </si>
  <si>
    <t xml:space="preserve">   스틸라 조리방법및 플레이팅 방법 교육</t>
    <phoneticPr fontId="3" type="noConversion"/>
  </si>
  <si>
    <t xml:space="preserve">   후 생산</t>
    <phoneticPr fontId="3" type="noConversion"/>
  </si>
  <si>
    <t xml:space="preserve">   샐러드 파트 식자재 선입선출 방법교육</t>
    <phoneticPr fontId="3" type="noConversion"/>
  </si>
  <si>
    <t xml:space="preserve">   샐러드 메뉴 생산시 드레싱 믹스방법</t>
    <phoneticPr fontId="3" type="noConversion"/>
  </si>
  <si>
    <t>Soup볼 1ea</t>
    <phoneticPr fontId="3" type="noConversion"/>
  </si>
  <si>
    <t>식대(주방:5)</t>
    <phoneticPr fontId="3" type="noConversion"/>
  </si>
  <si>
    <t>전구</t>
    <phoneticPr fontId="3" type="noConversion"/>
  </si>
  <si>
    <t>쌀</t>
    <phoneticPr fontId="3" type="noConversion"/>
  </si>
  <si>
    <t>만두피</t>
    <phoneticPr fontId="3" type="noConversion"/>
  </si>
  <si>
    <t>봉투</t>
    <phoneticPr fontId="3" type="noConversion"/>
  </si>
  <si>
    <t>건전지</t>
    <phoneticPr fontId="3" type="noConversion"/>
  </si>
  <si>
    <t>종량제 봉투</t>
    <phoneticPr fontId="3" type="noConversion"/>
  </si>
  <si>
    <t>Sparib</t>
    <phoneticPr fontId="3" type="noConversion"/>
  </si>
  <si>
    <t>Cobb</t>
    <phoneticPr fontId="3" type="noConversion"/>
  </si>
  <si>
    <t>콥샐러드 단골</t>
    <phoneticPr fontId="3" type="noConversion"/>
  </si>
  <si>
    <t>1. 런치타임 테라스까지 만석으로 진행</t>
    <phoneticPr fontId="3" type="noConversion"/>
  </si>
  <si>
    <t>되었으며, 단골 이용 고객님 및 주변</t>
    <phoneticPr fontId="3" type="noConversion"/>
  </si>
  <si>
    <t>회사 직원이용 많았습니다.</t>
    <phoneticPr fontId="3" type="noConversion"/>
  </si>
  <si>
    <t xml:space="preserve">1. 런치타임 전체적인 테이블 이용도 </t>
    <phoneticPr fontId="3" type="noConversion"/>
  </si>
  <si>
    <t>높았으며, 단골이신 신종대 고객님</t>
    <phoneticPr fontId="3" type="noConversion"/>
  </si>
  <si>
    <t>자녀분 졸업식후 이용하여 조각케익 서</t>
    <phoneticPr fontId="3" type="noConversion"/>
  </si>
  <si>
    <t>비스 제공하였습니다.</t>
    <phoneticPr fontId="3" type="noConversion"/>
  </si>
  <si>
    <t>2. 디너타임 함교수님 쉐어메뉴 판매</t>
    <phoneticPr fontId="3" type="noConversion"/>
  </si>
  <si>
    <t xml:space="preserve"> : 섭과 석화 토마토스튜</t>
    <phoneticPr fontId="3" type="noConversion"/>
  </si>
  <si>
    <t xml:space="preserve">   마켓샐러드</t>
    <phoneticPr fontId="3" type="noConversion"/>
  </si>
  <si>
    <t xml:space="preserve">   스페셜파스타</t>
    <phoneticPr fontId="3" type="noConversion"/>
  </si>
  <si>
    <t xml:space="preserve">   자연산 농어와 와규스테이크</t>
    <phoneticPr fontId="3" type="noConversion"/>
  </si>
  <si>
    <t xml:space="preserve"> 1인 \50,000원 이용하였으며 식사만족</t>
    <phoneticPr fontId="3" type="noConversion"/>
  </si>
  <si>
    <t>도 매우 높았습니다.</t>
    <phoneticPr fontId="3" type="noConversion"/>
  </si>
  <si>
    <t>2015.2.6</t>
    <phoneticPr fontId="3" type="noConversion"/>
  </si>
  <si>
    <t>김인중 님</t>
    <phoneticPr fontId="3" type="noConversion"/>
  </si>
  <si>
    <t>안세정 님</t>
    <phoneticPr fontId="3" type="noConversion"/>
  </si>
  <si>
    <t>김경미 님</t>
    <phoneticPr fontId="3" type="noConversion"/>
  </si>
  <si>
    <t>최혜란 님</t>
    <phoneticPr fontId="3" type="noConversion"/>
  </si>
  <si>
    <t>김하니 님</t>
    <phoneticPr fontId="3" type="noConversion"/>
  </si>
  <si>
    <t>곽정은 님</t>
    <phoneticPr fontId="3" type="noConversion"/>
  </si>
  <si>
    <t>1. 주방 트렌치 청소</t>
    <phoneticPr fontId="3" type="noConversion"/>
  </si>
  <si>
    <t>2. 스페셜 파스타 테스팅 시연</t>
    <phoneticPr fontId="3" type="noConversion"/>
  </si>
  <si>
    <t>3. 주방 닥트 기름누수 부위 수리요망</t>
    <phoneticPr fontId="3" type="noConversion"/>
  </si>
  <si>
    <t>4. 노량진 식자재 구입</t>
    <phoneticPr fontId="3" type="noConversion"/>
  </si>
  <si>
    <t xml:space="preserve">1. 정말순 주임 스페셜 파스타 가니쉬 </t>
    <phoneticPr fontId="3" type="noConversion"/>
  </si>
  <si>
    <t xml:space="preserve">   양조절 교육및 생산</t>
    <phoneticPr fontId="3" type="noConversion"/>
  </si>
  <si>
    <t xml:space="preserve">2. 박용수 사원 스페셜 파스타 조리시 </t>
    <phoneticPr fontId="3" type="noConversion"/>
  </si>
  <si>
    <t xml:space="preserve">   냉이나물 조리타이밍 교육</t>
    <phoneticPr fontId="3" type="noConversion"/>
  </si>
  <si>
    <t xml:space="preserve">   스페셜 파스타 가니쉬 양조절 교육</t>
    <phoneticPr fontId="3" type="noConversion"/>
  </si>
  <si>
    <t>3. 김경용 사원 스페어립 마리네이드 방</t>
    <phoneticPr fontId="3" type="noConversion"/>
  </si>
  <si>
    <t xml:space="preserve">   법 교육및 실습</t>
    <phoneticPr fontId="3" type="noConversion"/>
  </si>
  <si>
    <t xml:space="preserve">   스페셜 파스타용 차돌박이 해동시 주</t>
    <phoneticPr fontId="3" type="noConversion"/>
  </si>
  <si>
    <t xml:space="preserve">   의점 교육</t>
    <phoneticPr fontId="3" type="noConversion"/>
  </si>
  <si>
    <t xml:space="preserve">   개조개 손질작업시 보완점 교육및 실습</t>
    <phoneticPr fontId="3" type="noConversion"/>
  </si>
  <si>
    <t>4. 길혜빈 사원 샐러드 파트 작업이 필요</t>
    <phoneticPr fontId="3" type="noConversion"/>
  </si>
  <si>
    <t xml:space="preserve">   한 미장재료 체크확인 교육</t>
    <phoneticPr fontId="3" type="noConversion"/>
  </si>
  <si>
    <t xml:space="preserve">   비트, 단호박 칩 작업방법 교육및 생산</t>
    <phoneticPr fontId="3" type="noConversion"/>
  </si>
  <si>
    <t xml:space="preserve">   비프버거 패티 반죽방법 교육및 실습</t>
    <phoneticPr fontId="3" type="noConversion"/>
  </si>
  <si>
    <t xml:space="preserve">   치킨샌드위치 조리방법및 플레이팅 방</t>
    <phoneticPr fontId="3" type="noConversion"/>
  </si>
  <si>
    <t xml:space="preserve">   법 교육및 생산</t>
    <phoneticPr fontId="3" type="noConversion"/>
  </si>
  <si>
    <t>광어</t>
    <phoneticPr fontId="3" type="noConversion"/>
  </si>
  <si>
    <t>Caeser</t>
    <phoneticPr fontId="3" type="noConversion"/>
  </si>
  <si>
    <t>Sirloin</t>
    <phoneticPr fontId="3" type="noConversion"/>
  </si>
  <si>
    <t>1. 진나현 사원 서양이용대장 서류작성</t>
    <phoneticPr fontId="3" type="noConversion"/>
  </si>
  <si>
    <t>교육 실시</t>
    <phoneticPr fontId="3" type="noConversion"/>
  </si>
  <si>
    <t>원재료 입고등록 교육 실시</t>
    <phoneticPr fontId="3" type="noConversion"/>
  </si>
  <si>
    <t>2015.2.7</t>
    <phoneticPr fontId="3" type="noConversion"/>
  </si>
  <si>
    <t>이은정 님</t>
    <phoneticPr fontId="3" type="noConversion"/>
  </si>
  <si>
    <t>이준구 님</t>
    <phoneticPr fontId="3" type="noConversion"/>
  </si>
  <si>
    <t>11(5+6)</t>
    <phoneticPr fontId="3" type="noConversion"/>
  </si>
  <si>
    <t>2. 봉골레 파스타 미장변경 테스팅</t>
    <phoneticPr fontId="3" type="noConversion"/>
  </si>
  <si>
    <t>3. 데크오븐 기름때 제거및 청소</t>
    <phoneticPr fontId="3" type="noConversion"/>
  </si>
  <si>
    <t>4. 노량진 시장 식자재 구입</t>
    <phoneticPr fontId="3" type="noConversion"/>
  </si>
  <si>
    <t>머그잔 1ea</t>
    <phoneticPr fontId="3" type="noConversion"/>
  </si>
  <si>
    <t>1. 정말순 주임 감자칩 생산시 기름상태</t>
    <phoneticPr fontId="3" type="noConversion"/>
  </si>
  <si>
    <t xml:space="preserve">   체크확인 교육</t>
    <phoneticPr fontId="3" type="noConversion"/>
  </si>
  <si>
    <t>2. 박용수 사원 스페셜 석화꼬제 조리시</t>
    <phoneticPr fontId="3" type="noConversion"/>
  </si>
  <si>
    <t xml:space="preserve">   주의점 교육및 생산</t>
    <phoneticPr fontId="3" type="noConversion"/>
  </si>
  <si>
    <t xml:space="preserve">   감자칩 생산시 기름상태 체크확인 교육</t>
    <phoneticPr fontId="3" type="noConversion"/>
  </si>
  <si>
    <t>3. 이다영 사원 스페셜 파스타 조리시 가</t>
    <phoneticPr fontId="3" type="noConversion"/>
  </si>
  <si>
    <t xml:space="preserve">   니쉬 양조절 교육및 생산</t>
    <phoneticPr fontId="3" type="noConversion"/>
  </si>
  <si>
    <t>4. 김경용 사원 스페셜 파스타 플레이팅</t>
    <phoneticPr fontId="3" type="noConversion"/>
  </si>
  <si>
    <t xml:space="preserve">   보완점 교육</t>
    <phoneticPr fontId="3" type="noConversion"/>
  </si>
  <si>
    <t xml:space="preserve">   BBQ행사시 샐러드 양조절 교육및 생산</t>
    <phoneticPr fontId="3" type="noConversion"/>
  </si>
  <si>
    <t xml:space="preserve">   단호박칩 조리시 보완점 교육</t>
    <phoneticPr fontId="3" type="noConversion"/>
  </si>
  <si>
    <t xml:space="preserve">   봉골레 파스타 미장교육및 실습</t>
    <phoneticPr fontId="3" type="noConversion"/>
  </si>
  <si>
    <t>실리콘 주걱</t>
    <phoneticPr fontId="3" type="noConversion"/>
  </si>
  <si>
    <t>도마</t>
    <phoneticPr fontId="3" type="noConversion"/>
  </si>
  <si>
    <t>상합</t>
    <phoneticPr fontId="3" type="noConversion"/>
  </si>
  <si>
    <t>키조개</t>
    <phoneticPr fontId="3" type="noConversion"/>
  </si>
  <si>
    <t xml:space="preserve">사용내역 </t>
    <phoneticPr fontId="3" type="noConversion"/>
  </si>
  <si>
    <t>식대(주방:1)</t>
    <phoneticPr fontId="3" type="noConversion"/>
  </si>
  <si>
    <t>Calamari</t>
    <phoneticPr fontId="3" type="noConversion"/>
  </si>
  <si>
    <t>Chop Steak</t>
    <phoneticPr fontId="3" type="noConversion"/>
  </si>
  <si>
    <t>2015.2.8</t>
    <phoneticPr fontId="3" type="noConversion"/>
  </si>
  <si>
    <t>김진영 님</t>
    <phoneticPr fontId="3" type="noConversion"/>
  </si>
  <si>
    <t>서초교회</t>
    <phoneticPr fontId="3" type="noConversion"/>
  </si>
  <si>
    <t>박수진 님</t>
    <phoneticPr fontId="3" type="noConversion"/>
  </si>
  <si>
    <t>2. 정말순 주임 에피타이저 테스팅</t>
    <phoneticPr fontId="3" type="noConversion"/>
  </si>
  <si>
    <t>3. 호수 임시방편 수리</t>
    <phoneticPr fontId="3" type="noConversion"/>
  </si>
  <si>
    <t>4. 불판 불조절 불량 수리요청</t>
    <phoneticPr fontId="3" type="noConversion"/>
  </si>
  <si>
    <t xml:space="preserve">   미장 체크 교육</t>
    <phoneticPr fontId="3" type="noConversion"/>
  </si>
  <si>
    <t>2. 김경용 사원 개조개 작업 재교육</t>
    <phoneticPr fontId="3" type="noConversion"/>
  </si>
  <si>
    <t xml:space="preserve">   시져 드레싱 분리 주의 및 교육</t>
    <phoneticPr fontId="3" type="noConversion"/>
  </si>
  <si>
    <t xml:space="preserve">   차돌박이 파스타 가니쉬 및 플레이팅</t>
    <phoneticPr fontId="3" type="noConversion"/>
  </si>
  <si>
    <t xml:space="preserve">   재교육</t>
    <phoneticPr fontId="3" type="noConversion"/>
  </si>
  <si>
    <t>3. 길혜빈 사원 에피타이저 오픈 및</t>
    <phoneticPr fontId="3" type="noConversion"/>
  </si>
  <si>
    <t xml:space="preserve">   버거 패티 보완점 교육 </t>
    <phoneticPr fontId="3" type="noConversion"/>
  </si>
  <si>
    <t xml:space="preserve">   치킨 샌드위치 레시피 및 조리과정</t>
    <phoneticPr fontId="3" type="noConversion"/>
  </si>
  <si>
    <t xml:space="preserve">   감자칩 튀김시 주의점 및 보완점</t>
    <phoneticPr fontId="3" type="noConversion"/>
  </si>
  <si>
    <t xml:space="preserve">   깔라마리 반죽 포션 교육</t>
    <phoneticPr fontId="3" type="noConversion"/>
  </si>
  <si>
    <t>2015.2.9</t>
    <phoneticPr fontId="3" type="noConversion"/>
  </si>
  <si>
    <t>pastilla</t>
    <phoneticPr fontId="3" type="noConversion"/>
  </si>
  <si>
    <t>sparib</t>
    <phoneticPr fontId="3" type="noConversion"/>
  </si>
  <si>
    <t>정선희 님</t>
    <phoneticPr fontId="3" type="noConversion"/>
  </si>
  <si>
    <t>게이트 모임</t>
    <phoneticPr fontId="3" type="noConversion"/>
  </si>
  <si>
    <t>조남혜 님</t>
    <phoneticPr fontId="3" type="noConversion"/>
  </si>
  <si>
    <t>남상억 님</t>
    <phoneticPr fontId="3" type="noConversion"/>
  </si>
  <si>
    <t>정수인 님</t>
    <phoneticPr fontId="3" type="noConversion"/>
  </si>
  <si>
    <t>퐁퐁</t>
    <phoneticPr fontId="3" type="noConversion"/>
  </si>
  <si>
    <t>1. 샐러드 선반 및 바 선반 청소</t>
    <phoneticPr fontId="3" type="noConversion"/>
  </si>
  <si>
    <t>2. 트렌치 청소</t>
    <phoneticPr fontId="3" type="noConversion"/>
  </si>
  <si>
    <t>3. 가락시장 식자재 구입</t>
    <phoneticPr fontId="3" type="noConversion"/>
  </si>
  <si>
    <t>4. 정말순 주임 에피타이저 테스팅</t>
    <phoneticPr fontId="3" type="noConversion"/>
  </si>
  <si>
    <t>앞접시 1ea</t>
    <phoneticPr fontId="3" type="noConversion"/>
  </si>
  <si>
    <t xml:space="preserve">Hall </t>
    <phoneticPr fontId="3" type="noConversion"/>
  </si>
  <si>
    <t>1. 이다영 사원 바지락 스탁 간 확인</t>
    <phoneticPr fontId="3" type="noConversion"/>
  </si>
  <si>
    <t>1. 정말순 주임 리조또 보완점 교육</t>
    <phoneticPr fontId="3" type="noConversion"/>
  </si>
  <si>
    <t xml:space="preserve">   마감 재확인 교육</t>
    <phoneticPr fontId="3" type="noConversion"/>
  </si>
  <si>
    <t xml:space="preserve">2. 박용수 사원 머쉬룸 파스타 고기 </t>
    <phoneticPr fontId="3" type="noConversion"/>
  </si>
  <si>
    <t xml:space="preserve">   체크 교육</t>
    <phoneticPr fontId="3" type="noConversion"/>
  </si>
  <si>
    <t>3. 이다영 사원 까르보나라 조리과정</t>
    <phoneticPr fontId="3" type="noConversion"/>
  </si>
  <si>
    <t>4. 길혜빈 사원 이탈리안 드레싱 교육</t>
    <phoneticPr fontId="3" type="noConversion"/>
  </si>
  <si>
    <t xml:space="preserve">   단호박 퓨레 재교육 및 생산</t>
    <phoneticPr fontId="3" type="noConversion"/>
  </si>
  <si>
    <t xml:space="preserve">   에피타이저 오픈시 미장 재확인 교육</t>
    <phoneticPr fontId="3" type="noConversion"/>
  </si>
  <si>
    <t>개조개</t>
    <phoneticPr fontId="3" type="noConversion"/>
  </si>
  <si>
    <t>택시</t>
    <phoneticPr fontId="3" type="noConversion"/>
  </si>
  <si>
    <t xml:space="preserve">1. 법원및 주변회사 모임 이용고객님 </t>
    <phoneticPr fontId="3" type="noConversion"/>
  </si>
  <si>
    <t>많았으며, 음료와 와인판매좋았습니다.</t>
    <phoneticPr fontId="3" type="noConversion"/>
  </si>
  <si>
    <t>2.내일 예약사항</t>
    <phoneticPr fontId="3" type="noConversion"/>
  </si>
  <si>
    <t xml:space="preserve"> 이준구님 6명 B.B.Q이용</t>
    <phoneticPr fontId="3" type="noConversion"/>
  </si>
  <si>
    <t xml:space="preserve"> 이은정님(원명초) 24명 어머니모임 단</t>
    <phoneticPr fontId="3" type="noConversion"/>
  </si>
  <si>
    <t xml:space="preserve"> 품식사 이용</t>
    <phoneticPr fontId="3" type="noConversion"/>
  </si>
  <si>
    <t>1.디너타임 바비큐와 홀단체 모임이용</t>
    <phoneticPr fontId="3" type="noConversion"/>
  </si>
  <si>
    <t>으로 테라스까지 워킹손님 많았습니다</t>
    <phoneticPr fontId="3" type="noConversion"/>
  </si>
  <si>
    <t>1. 박재환 사원 바베큐메뉴 단독 진행</t>
    <phoneticPr fontId="3" type="noConversion"/>
  </si>
  <si>
    <t>전체적인 식사진행속도와 테이블운영</t>
    <phoneticPr fontId="3" type="noConversion"/>
  </si>
  <si>
    <t>에대해 점검하여 미흡한 부분 숙지할수</t>
    <phoneticPr fontId="3" type="noConversion"/>
  </si>
  <si>
    <t>있도록 하였습니다.</t>
    <phoneticPr fontId="3" type="noConversion"/>
  </si>
  <si>
    <t>1. 비교적 매장분위기 한가한 분위기였</t>
    <phoneticPr fontId="3" type="noConversion"/>
  </si>
  <si>
    <t>습니다.</t>
    <phoneticPr fontId="3" type="noConversion"/>
  </si>
  <si>
    <t>2. 착즙음료 레시피 보완테스팅실시</t>
    <phoneticPr fontId="3" type="noConversion"/>
  </si>
  <si>
    <t>:수시로 식재료 상태체크와 더불어 원</t>
    <phoneticPr fontId="3" type="noConversion"/>
  </si>
  <si>
    <t xml:space="preserve">재료에서 맛유지가 어렵다고 판단하여 </t>
    <phoneticPr fontId="3" type="noConversion"/>
  </si>
  <si>
    <t>레시피 수정하여 맛유지할수 있도록 테</t>
    <phoneticPr fontId="3" type="noConversion"/>
  </si>
  <si>
    <t>스팅 실시 하고 있습니다.</t>
    <phoneticPr fontId="3" type="noConversion"/>
  </si>
  <si>
    <t xml:space="preserve">3. 본사 10주년 케익 샴페인과 함께 </t>
    <phoneticPr fontId="3" type="noConversion"/>
  </si>
  <si>
    <t>전달.</t>
    <phoneticPr fontId="3" type="noConversion"/>
  </si>
  <si>
    <t>2015.2.10</t>
    <phoneticPr fontId="3" type="noConversion"/>
  </si>
  <si>
    <t>박청일 님</t>
    <phoneticPr fontId="3" type="noConversion"/>
  </si>
  <si>
    <t>세르비에 님</t>
    <phoneticPr fontId="3" type="noConversion"/>
  </si>
  <si>
    <t>오윤경 님</t>
    <phoneticPr fontId="3" type="noConversion"/>
  </si>
  <si>
    <t>이선정 님</t>
    <phoneticPr fontId="3" type="noConversion"/>
  </si>
  <si>
    <t>류주하지점장 님</t>
    <phoneticPr fontId="3" type="noConversion"/>
  </si>
  <si>
    <t>북클럽</t>
    <phoneticPr fontId="3" type="noConversion"/>
  </si>
  <si>
    <t>1. 주방 트렌치 청소</t>
    <phoneticPr fontId="3" type="noConversion"/>
  </si>
  <si>
    <t>2. 찹 스테이크 소스양 조절</t>
    <phoneticPr fontId="3" type="noConversion"/>
  </si>
  <si>
    <t>3. 반포점 전체미팅</t>
    <phoneticPr fontId="3" type="noConversion"/>
  </si>
  <si>
    <t>4. 후라이팬 입고</t>
    <phoneticPr fontId="3" type="noConversion"/>
  </si>
  <si>
    <t>5. 주방 트렌치 막힘현상 발생</t>
    <phoneticPr fontId="3" type="noConversion"/>
  </si>
  <si>
    <t>1. 정말순 주임 마레zuppa 생면 파스타 조</t>
    <phoneticPr fontId="3" type="noConversion"/>
  </si>
  <si>
    <t xml:space="preserve">   리시 보완점 교육및 생산</t>
    <phoneticPr fontId="3" type="noConversion"/>
  </si>
  <si>
    <t xml:space="preserve">   찹스테이크 소스양 조절 교육및 생산</t>
    <phoneticPr fontId="3" type="noConversion"/>
  </si>
  <si>
    <t xml:space="preserve">   봉골레 파스타 조리시 엑스트라버진 오</t>
    <phoneticPr fontId="3" type="noConversion"/>
  </si>
  <si>
    <t xml:space="preserve">   일 몬테양 조절 교육및 생산</t>
    <phoneticPr fontId="3" type="noConversion"/>
  </si>
  <si>
    <t>2. 박용수 사원 찹스테이크 조리시 플랭크</t>
    <phoneticPr fontId="3" type="noConversion"/>
  </si>
  <si>
    <t xml:space="preserve">   그릴조리 주의점및 보완점 교육후 생산</t>
    <phoneticPr fontId="3" type="noConversion"/>
  </si>
  <si>
    <t xml:space="preserve">   비프버거 패티 조리시 보완점 교육</t>
    <phoneticPr fontId="3" type="noConversion"/>
  </si>
  <si>
    <t>3. 김경용 사원 파스타메뉴용 가니쉬 상</t>
    <phoneticPr fontId="3" type="noConversion"/>
  </si>
  <si>
    <t xml:space="preserve">   태체크확인 교육</t>
    <phoneticPr fontId="3" type="noConversion"/>
  </si>
  <si>
    <t xml:space="preserve">   식자재 발주시 변경사항 보고 교육</t>
    <phoneticPr fontId="3" type="noConversion"/>
  </si>
  <si>
    <t>식대(홀:1)</t>
    <phoneticPr fontId="3" type="noConversion"/>
  </si>
  <si>
    <t>퀵 서비스</t>
    <phoneticPr fontId="3" type="noConversion"/>
  </si>
  <si>
    <t>식대(주방:2)</t>
    <phoneticPr fontId="3" type="noConversion"/>
  </si>
  <si>
    <t>김윤영, 이동훈</t>
    <phoneticPr fontId="5" type="noConversion"/>
  </si>
  <si>
    <t>Flying - Fish</t>
    <phoneticPr fontId="3" type="noConversion"/>
  </si>
  <si>
    <t>Uova</t>
    <phoneticPr fontId="3" type="noConversion"/>
  </si>
  <si>
    <t>법원</t>
    <phoneticPr fontId="3" type="noConversion"/>
  </si>
  <si>
    <t>1. 박재환 사원 당근착즙 주스 비율</t>
    <phoneticPr fontId="3" type="noConversion"/>
  </si>
  <si>
    <t xml:space="preserve">조정하여 테스팅 </t>
    <phoneticPr fontId="3" type="noConversion"/>
  </si>
  <si>
    <t xml:space="preserve"> : 이번주중으로 마무리하여 보고</t>
    <phoneticPr fontId="3" type="noConversion"/>
  </si>
  <si>
    <t>2. 진나현사원 발주 체크리스트 정리</t>
    <phoneticPr fontId="3" type="noConversion"/>
  </si>
  <si>
    <t>2. 런치타임 홀쪽 테이블 2회전하며</t>
    <phoneticPr fontId="3" type="noConversion"/>
  </si>
  <si>
    <t>이용 고객님 많았습니다.</t>
    <phoneticPr fontId="3" type="noConversion"/>
  </si>
  <si>
    <t>1. 박재환 사원 판매 및 메뉴제공 멘트</t>
    <phoneticPr fontId="3" type="noConversion"/>
  </si>
  <si>
    <t>점검: 미흡한 부분 보완과 함께 적극</t>
    <phoneticPr fontId="3" type="noConversion"/>
  </si>
  <si>
    <t>적인 자세 요구</t>
    <phoneticPr fontId="3" type="noConversion"/>
  </si>
  <si>
    <t>2. 진나현 사원 브레드 공간 항상 청</t>
    <phoneticPr fontId="3" type="noConversion"/>
  </si>
  <si>
    <t>결 유지할수 있도록 교육</t>
    <phoneticPr fontId="3" type="noConversion"/>
  </si>
  <si>
    <t>3. 룸에 설치된 작품 관리부분 체크</t>
    <phoneticPr fontId="3" type="noConversion"/>
  </si>
  <si>
    <t xml:space="preserve"> :수시로 체크하여 상태유지 될수 있</t>
    <phoneticPr fontId="3" type="noConversion"/>
  </si>
  <si>
    <t>도록 체크</t>
    <phoneticPr fontId="3" type="noConversion"/>
  </si>
  <si>
    <t>3. 4층 계단 바닥과 난간 청소 실시</t>
    <phoneticPr fontId="3" type="noConversion"/>
  </si>
  <si>
    <t>1. 전체미팅 실시.</t>
    <phoneticPr fontId="3" type="noConversion"/>
  </si>
  <si>
    <t>로 체크</t>
    <phoneticPr fontId="3" type="noConversion"/>
  </si>
  <si>
    <t>2015.2.11</t>
    <phoneticPr fontId="3" type="noConversion"/>
  </si>
  <si>
    <t>김희주 님</t>
    <phoneticPr fontId="3" type="noConversion"/>
  </si>
  <si>
    <t>김신정 님</t>
    <phoneticPr fontId="3" type="noConversion"/>
  </si>
  <si>
    <t>조세진 님</t>
    <phoneticPr fontId="3" type="noConversion"/>
  </si>
  <si>
    <t>민사26단독</t>
    <phoneticPr fontId="3" type="noConversion"/>
  </si>
  <si>
    <t>2. 베이크 냉동실 주방식자재 정리</t>
    <phoneticPr fontId="3" type="noConversion"/>
  </si>
  <si>
    <t>3. 트렌치 배수관 막힘현상 수리</t>
    <phoneticPr fontId="3" type="noConversion"/>
  </si>
  <si>
    <t>1. 박용수 사원 조개류 식자재 관리방법</t>
    <phoneticPr fontId="3" type="noConversion"/>
  </si>
  <si>
    <t>2. 이다영 사원 봉골레 파스타 조리시 엑</t>
    <phoneticPr fontId="3" type="noConversion"/>
  </si>
  <si>
    <t xml:space="preserve">   스트라버진오일 몬테양 조절교육</t>
    <phoneticPr fontId="3" type="noConversion"/>
  </si>
  <si>
    <t xml:space="preserve">   찹스테이크 조리시 소스양 조절교육</t>
    <phoneticPr fontId="3" type="noConversion"/>
  </si>
  <si>
    <t xml:space="preserve">   런치set 등심 스테이크 조리시 템포</t>
    <phoneticPr fontId="3" type="noConversion"/>
  </si>
  <si>
    <t xml:space="preserve">   조절 교육및 생산</t>
    <phoneticPr fontId="3" type="noConversion"/>
  </si>
  <si>
    <t>3. 김경용 사원 냉동식자재 재고수량 체크</t>
    <phoneticPr fontId="3" type="noConversion"/>
  </si>
  <si>
    <t xml:space="preserve">   확인 교육</t>
    <phoneticPr fontId="3" type="noConversion"/>
  </si>
  <si>
    <t xml:space="preserve">   업무인수인계시 보완점 교육</t>
    <phoneticPr fontId="3" type="noConversion"/>
  </si>
  <si>
    <t xml:space="preserve">   토마토 소스 조리방법 보완점 재교육</t>
    <phoneticPr fontId="3" type="noConversion"/>
  </si>
  <si>
    <t>4. 길혜빈 사원 리코타 치즈 생산시 보완</t>
    <phoneticPr fontId="3" type="noConversion"/>
  </si>
  <si>
    <t xml:space="preserve">   점 및 주의점 교육후 생산</t>
    <phoneticPr fontId="3" type="noConversion"/>
  </si>
  <si>
    <t xml:space="preserve">   샐러드 메뉴 생산시 드레싱양 조절 교</t>
    <phoneticPr fontId="3" type="noConversion"/>
  </si>
  <si>
    <t xml:space="preserve">   육및 생산</t>
    <phoneticPr fontId="3" type="noConversion"/>
  </si>
  <si>
    <t xml:space="preserve">   샐러드용 적양파 미장 작업시 보완점</t>
    <phoneticPr fontId="3" type="noConversion"/>
  </si>
  <si>
    <t>Mare zuppa</t>
    <phoneticPr fontId="3" type="noConversion"/>
  </si>
  <si>
    <t>1.런치타임 룸과 홀 만석으로 진행되</t>
    <phoneticPr fontId="3" type="noConversion"/>
  </si>
  <si>
    <t>었으며, 세트와 단품메뉴 다양하게 판</t>
    <phoneticPr fontId="3" type="noConversion"/>
  </si>
  <si>
    <t>매 되었습니다.</t>
    <phoneticPr fontId="3" type="noConversion"/>
  </si>
  <si>
    <t>2. 미니 상파린 케익과 발렌타인데이</t>
    <phoneticPr fontId="3" type="noConversion"/>
  </si>
  <si>
    <t>케익 추천판매이뤄지고 있으며 판매율</t>
    <phoneticPr fontId="3" type="noConversion"/>
  </si>
  <si>
    <t>상승하고 있습니다.</t>
    <phoneticPr fontId="3" type="noConversion"/>
  </si>
  <si>
    <t>3. 차현욱 사원 아이스초코 음료메뉴</t>
    <phoneticPr fontId="3" type="noConversion"/>
  </si>
  <si>
    <t>테스팅 실시</t>
    <phoneticPr fontId="3" type="noConversion"/>
  </si>
  <si>
    <t>4. 3층에 디피되어있는 브레드 정리</t>
    <phoneticPr fontId="3" type="noConversion"/>
  </si>
  <si>
    <t>1. 4층 계단 청결상태 점검 후 수시로</t>
    <phoneticPr fontId="3" type="noConversion"/>
  </si>
  <si>
    <t>체크하여 유지 할수 있도록 하였습니다.</t>
    <phoneticPr fontId="3" type="noConversion"/>
  </si>
  <si>
    <t>5. 신사점에서 커피교육 참석(김윤영계장)</t>
    <phoneticPr fontId="3" type="noConversion"/>
  </si>
  <si>
    <t>2. 진나현 사원 청소구역 설정</t>
    <phoneticPr fontId="3" type="noConversion"/>
  </si>
  <si>
    <t xml:space="preserve"> : 오픈 바, 브레드 공간, 쇼케이스</t>
    <phoneticPr fontId="3" type="noConversion"/>
  </si>
  <si>
    <t xml:space="preserve"> 항시 청결상태 체크 이뤄질수 있도록</t>
    <phoneticPr fontId="3" type="noConversion"/>
  </si>
  <si>
    <t>하였습니다.</t>
    <phoneticPr fontId="3" type="noConversion"/>
  </si>
  <si>
    <t>4. 와인 셀러 보관된 글라스 와인 수시</t>
    <phoneticPr fontId="3" type="noConversion"/>
  </si>
  <si>
    <t>2015.2.12</t>
    <phoneticPr fontId="3" type="noConversion"/>
  </si>
  <si>
    <t>김주한 님</t>
    <phoneticPr fontId="3" type="noConversion"/>
  </si>
  <si>
    <t>이선안 님</t>
    <phoneticPr fontId="3" type="noConversion"/>
  </si>
  <si>
    <t>남지현 님</t>
    <phoneticPr fontId="3" type="noConversion"/>
  </si>
  <si>
    <t>이하윤 님</t>
    <phoneticPr fontId="3" type="noConversion"/>
  </si>
  <si>
    <t>허명희 님</t>
    <phoneticPr fontId="3" type="noConversion"/>
  </si>
  <si>
    <t>정현수 님</t>
    <phoneticPr fontId="3" type="noConversion"/>
  </si>
  <si>
    <t>5(4+1)</t>
    <phoneticPr fontId="3" type="noConversion"/>
  </si>
  <si>
    <t>1. 주방 트렌치 청소</t>
    <phoneticPr fontId="3" type="noConversion"/>
  </si>
  <si>
    <t>2. BBQ행사 예약 준비</t>
    <phoneticPr fontId="3" type="noConversion"/>
  </si>
  <si>
    <t>3. 김경용 사원 건강상의 문제로 입원</t>
    <phoneticPr fontId="3" type="noConversion"/>
  </si>
  <si>
    <t>4. 노량진 시장 식자재 구입</t>
    <phoneticPr fontId="3" type="noConversion"/>
  </si>
  <si>
    <t>set soup볼 1ea</t>
    <phoneticPr fontId="3" type="noConversion"/>
  </si>
  <si>
    <t xml:space="preserve">1. 이다영 사원 마레zuppa 생면 파스타 </t>
    <phoneticPr fontId="3" type="noConversion"/>
  </si>
  <si>
    <t xml:space="preserve">   조리시 변경내용및 보완점 교육및 생산</t>
    <phoneticPr fontId="3" type="noConversion"/>
  </si>
  <si>
    <t xml:space="preserve">   그릴에서 안심및 플랭크, 등심 조리시</t>
    <phoneticPr fontId="3" type="noConversion"/>
  </si>
  <si>
    <t xml:space="preserve">   주의점및 보완점 교육</t>
    <phoneticPr fontId="3" type="noConversion"/>
  </si>
  <si>
    <t>2. 길혜빈 사원 샐러드 메뉴 동시 생산시</t>
    <phoneticPr fontId="3" type="noConversion"/>
  </si>
  <si>
    <t xml:space="preserve">   속도조절 교육</t>
    <phoneticPr fontId="3" type="noConversion"/>
  </si>
  <si>
    <t xml:space="preserve">   샐러드 파트 재고식자재 수량체크</t>
    <phoneticPr fontId="3" type="noConversion"/>
  </si>
  <si>
    <t xml:space="preserve">   오더메뉴 생산순서 체크확인 교육</t>
    <phoneticPr fontId="3" type="noConversion"/>
  </si>
  <si>
    <t>식대(주방:4)</t>
    <phoneticPr fontId="3" type="noConversion"/>
  </si>
  <si>
    <t>노량진시장 교통비</t>
    <phoneticPr fontId="3" type="noConversion"/>
  </si>
  <si>
    <t>Caeser</t>
    <phoneticPr fontId="3" type="noConversion"/>
  </si>
  <si>
    <t>2015.2.13</t>
    <phoneticPr fontId="3" type="noConversion"/>
  </si>
  <si>
    <t>김주현 님</t>
    <phoneticPr fontId="3" type="noConversion"/>
  </si>
  <si>
    <t>이상용 님</t>
    <phoneticPr fontId="3" type="noConversion"/>
  </si>
  <si>
    <t>화이자제약</t>
    <phoneticPr fontId="3" type="noConversion"/>
  </si>
  <si>
    <t>김경인 님</t>
    <phoneticPr fontId="3" type="noConversion"/>
  </si>
  <si>
    <t>이효린 님</t>
    <phoneticPr fontId="3" type="noConversion"/>
  </si>
  <si>
    <t>서인선 님</t>
    <phoneticPr fontId="3" type="noConversion"/>
  </si>
  <si>
    <t>강성영 님</t>
    <phoneticPr fontId="3" type="noConversion"/>
  </si>
  <si>
    <t>4(2+2)</t>
    <phoneticPr fontId="3" type="noConversion"/>
  </si>
  <si>
    <t>7(4+3)</t>
    <phoneticPr fontId="3" type="noConversion"/>
  </si>
  <si>
    <t>1. 주방 트렌치 청소</t>
    <phoneticPr fontId="3" type="noConversion"/>
  </si>
  <si>
    <t>2. BBQ행사 진행</t>
    <phoneticPr fontId="3" type="noConversion"/>
  </si>
  <si>
    <t>3. 노량진 시장 식자재 구입</t>
    <phoneticPr fontId="3" type="noConversion"/>
  </si>
  <si>
    <t>물컵 1ea</t>
    <phoneticPr fontId="3" type="noConversion"/>
  </si>
  <si>
    <t>1. 이다영 사원 식자재 재고파악및 발주</t>
    <phoneticPr fontId="3" type="noConversion"/>
  </si>
  <si>
    <t>2. 길혜빈 사원 샐러드 메뉴 생산시 믹스</t>
    <phoneticPr fontId="3" type="noConversion"/>
  </si>
  <si>
    <t xml:space="preserve">   야채 양조절 교육</t>
    <phoneticPr fontId="3" type="noConversion"/>
  </si>
  <si>
    <t xml:space="preserve">   BBQ행사 진행순서및 메뉴 생산순서 교</t>
    <phoneticPr fontId="3" type="noConversion"/>
  </si>
  <si>
    <t xml:space="preserve">   샐러드 파트 식자재 재고체크확인및 </t>
    <phoneticPr fontId="3" type="noConversion"/>
  </si>
  <si>
    <t xml:space="preserve">   전달교육</t>
    <phoneticPr fontId="3" type="noConversion"/>
  </si>
  <si>
    <t>식대(주방:4)</t>
    <phoneticPr fontId="3" type="noConversion"/>
  </si>
  <si>
    <t>2015.2.14</t>
    <phoneticPr fontId="3" type="noConversion"/>
  </si>
  <si>
    <t>백은수 님</t>
    <phoneticPr fontId="3" type="noConversion"/>
  </si>
  <si>
    <t>차의혁 님</t>
    <phoneticPr fontId="3" type="noConversion"/>
  </si>
  <si>
    <t>안영서 님</t>
    <phoneticPr fontId="3" type="noConversion"/>
  </si>
  <si>
    <t>김보람 님</t>
    <phoneticPr fontId="3" type="noConversion"/>
  </si>
  <si>
    <t>이종석 님</t>
    <phoneticPr fontId="3" type="noConversion"/>
  </si>
  <si>
    <t>남유진 님</t>
    <phoneticPr fontId="3" type="noConversion"/>
  </si>
  <si>
    <t>하지훈 님</t>
    <phoneticPr fontId="3" type="noConversion"/>
  </si>
  <si>
    <t>안일숙 님</t>
    <phoneticPr fontId="3" type="noConversion"/>
  </si>
  <si>
    <t>3(2+1)</t>
    <phoneticPr fontId="3" type="noConversion"/>
  </si>
  <si>
    <t>2. 노량진 시장 식자재 구입</t>
    <phoneticPr fontId="3" type="noConversion"/>
  </si>
  <si>
    <t>물컵 1ea. 머그잔 1ea</t>
    <phoneticPr fontId="3" type="noConversion"/>
  </si>
  <si>
    <t>1. 정말순 주임 오더빌지 요구사항 체크</t>
    <phoneticPr fontId="3" type="noConversion"/>
  </si>
  <si>
    <t>2. 박용수 사원 오더빌지 요구사항 체크</t>
    <phoneticPr fontId="3" type="noConversion"/>
  </si>
  <si>
    <t>3. 길혜빈 사원 믹스 야채 보관방법 보완</t>
    <phoneticPr fontId="3" type="noConversion"/>
  </si>
  <si>
    <t xml:space="preserve">   점 교육</t>
    <phoneticPr fontId="3" type="noConversion"/>
  </si>
  <si>
    <t xml:space="preserve">   비프버거 패티용 우민찌, 버거번 재고</t>
    <phoneticPr fontId="3" type="noConversion"/>
  </si>
  <si>
    <t>민들조개</t>
    <phoneticPr fontId="3" type="noConversion"/>
  </si>
  <si>
    <t>가리비</t>
    <phoneticPr fontId="3" type="noConversion"/>
  </si>
  <si>
    <t>삐뚜리</t>
    <phoneticPr fontId="3" type="noConversion"/>
  </si>
  <si>
    <t>레몬</t>
    <phoneticPr fontId="3" type="noConversion"/>
  </si>
  <si>
    <t>1. 런치타임 이하윤님 외 단골고객님</t>
    <phoneticPr fontId="3" type="noConversion"/>
  </si>
  <si>
    <t>이용 많았으며, 테라스까지 만석으로</t>
    <phoneticPr fontId="3" type="noConversion"/>
  </si>
  <si>
    <t>진행되었습니다.</t>
    <phoneticPr fontId="3" type="noConversion"/>
  </si>
  <si>
    <t>2. 내일 화이자 제약 소규모 B.B.Q 예</t>
    <phoneticPr fontId="3" type="noConversion"/>
  </si>
  <si>
    <t>약 외 런치타임 룸과 테라스 단체예약</t>
    <phoneticPr fontId="3" type="noConversion"/>
  </si>
  <si>
    <t>외 소규모 예약건 많습니다.</t>
    <phoneticPr fontId="3" type="noConversion"/>
  </si>
  <si>
    <t>1. 바비큐 이용 고객님 음식에 대한</t>
    <phoneticPr fontId="3" type="noConversion"/>
  </si>
  <si>
    <t>만족도 매우 높았으며, 다음모임을 기</t>
    <phoneticPr fontId="3" type="noConversion"/>
  </si>
  <si>
    <t>약하였습니다.</t>
    <phoneticPr fontId="3" type="noConversion"/>
  </si>
  <si>
    <t>2. 초콜렛과 미니케익 추천판매 이뤄지</t>
    <phoneticPr fontId="3" type="noConversion"/>
  </si>
  <si>
    <t>고 있습니다.</t>
    <phoneticPr fontId="3" type="noConversion"/>
  </si>
  <si>
    <t>1. 런치타임 빠르게 테이블 회전하며</t>
    <phoneticPr fontId="3" type="noConversion"/>
  </si>
  <si>
    <t>워킹이용 고객님 많았습니다.</t>
    <phoneticPr fontId="3" type="noConversion"/>
  </si>
  <si>
    <t>3. 3층 디피브레드 정리</t>
    <phoneticPr fontId="3" type="noConversion"/>
  </si>
  <si>
    <t>2. 발렌타인데이 상품 판매에 주력하</t>
    <phoneticPr fontId="3" type="noConversion"/>
  </si>
  <si>
    <t>였습니다.</t>
    <phoneticPr fontId="3" type="noConversion"/>
  </si>
  <si>
    <t>3. 디너타임 단골이신 이종석 판사님</t>
    <phoneticPr fontId="3" type="noConversion"/>
  </si>
  <si>
    <t>가족식사와 안영서님 가족식사 이용해</t>
    <phoneticPr fontId="3" type="noConversion"/>
  </si>
  <si>
    <t>주셨으며, 초콜릿과 브레드 서비스 제</t>
    <phoneticPr fontId="3" type="noConversion"/>
  </si>
  <si>
    <t>공하였습니다.</t>
    <phoneticPr fontId="3" type="noConversion"/>
  </si>
  <si>
    <t>2015.2.15</t>
    <phoneticPr fontId="3" type="noConversion"/>
  </si>
  <si>
    <t>1. 워킹고객님 꾸준하게 이용해 주었</t>
    <phoneticPr fontId="3" type="noConversion"/>
  </si>
  <si>
    <t>으며, 가족단위 식사이용 많았습니다.</t>
    <phoneticPr fontId="3" type="noConversion"/>
  </si>
  <si>
    <t>2. 발렌타인데이 초콜릿 오늘까지 판매</t>
    <phoneticPr fontId="3" type="noConversion"/>
  </si>
  <si>
    <t>로 종료하였습니다.</t>
    <phoneticPr fontId="3" type="noConversion"/>
  </si>
  <si>
    <t>3. 설연휴 식자재 발주량 점검</t>
    <phoneticPr fontId="3" type="noConversion"/>
  </si>
  <si>
    <t>4. 청포도 가격과 중량체크</t>
    <phoneticPr fontId="3" type="noConversion"/>
  </si>
  <si>
    <t>5. 포스 추가메뉴등록시 사라짐현상</t>
    <phoneticPr fontId="3" type="noConversion"/>
  </si>
  <si>
    <t>발생으로 중간중간 포스에 입력된 메</t>
    <phoneticPr fontId="3" type="noConversion"/>
  </si>
  <si>
    <t>뉴 상태 점검.</t>
    <phoneticPr fontId="3" type="noConversion"/>
  </si>
  <si>
    <t>1. 진나현사원 임의등록 가격입력체크</t>
    <phoneticPr fontId="3" type="noConversion"/>
  </si>
  <si>
    <t>점검.</t>
    <phoneticPr fontId="3" type="noConversion"/>
  </si>
  <si>
    <t>3. 박재환 사원 음료코스트 산출 교육</t>
    <phoneticPr fontId="3" type="noConversion"/>
  </si>
  <si>
    <t>실시.</t>
    <phoneticPr fontId="3" type="noConversion"/>
  </si>
  <si>
    <t>2. 선반 청결상태 체크.</t>
    <phoneticPr fontId="3" type="noConversion"/>
  </si>
  <si>
    <t xml:space="preserve">1. 차현욱 주임 주단위 서비스제공 </t>
    <phoneticPr fontId="3" type="noConversion"/>
  </si>
  <si>
    <t>기록체크한 다음, 고객관리 리스트에</t>
    <phoneticPr fontId="3" type="noConversion"/>
  </si>
  <si>
    <t>반영할수 있도록 하였습니다.</t>
    <phoneticPr fontId="3" type="noConversion"/>
  </si>
  <si>
    <t>Pastilla</t>
    <phoneticPr fontId="3" type="noConversion"/>
  </si>
  <si>
    <t>김윤영, 정말순</t>
    <phoneticPr fontId="5" type="noConversion"/>
  </si>
  <si>
    <t>신한미 님</t>
    <phoneticPr fontId="3" type="noConversion"/>
  </si>
  <si>
    <t>허지숙 님</t>
    <phoneticPr fontId="3" type="noConversion"/>
  </si>
  <si>
    <t>김호연 님</t>
    <phoneticPr fontId="3" type="noConversion"/>
  </si>
  <si>
    <t>2+1</t>
    <phoneticPr fontId="3" type="noConversion"/>
  </si>
  <si>
    <t>한유미 님</t>
    <phoneticPr fontId="3" type="noConversion"/>
  </si>
  <si>
    <t>임희재 님</t>
    <phoneticPr fontId="3" type="noConversion"/>
  </si>
  <si>
    <t>윤선혜 님</t>
    <phoneticPr fontId="3" type="noConversion"/>
  </si>
  <si>
    <t>1. 트렌치 청소</t>
    <phoneticPr fontId="3" type="noConversion"/>
  </si>
  <si>
    <t>없음</t>
    <phoneticPr fontId="3" type="noConversion"/>
  </si>
  <si>
    <t>1. 박용수 사원 마켓 샐러드 플레이팅</t>
    <phoneticPr fontId="3" type="noConversion"/>
  </si>
  <si>
    <t xml:space="preserve">   재교육</t>
    <phoneticPr fontId="3" type="noConversion"/>
  </si>
  <si>
    <t xml:space="preserve">   단호박 젤리 레시피 및 조리과정 </t>
    <phoneticPr fontId="3" type="noConversion"/>
  </si>
  <si>
    <t xml:space="preserve">   교육 및 생산</t>
    <phoneticPr fontId="3" type="noConversion"/>
  </si>
  <si>
    <t>2. 이다영 사원 토마토 소스 미장</t>
    <phoneticPr fontId="3" type="noConversion"/>
  </si>
  <si>
    <t xml:space="preserve">   계량 교육</t>
    <phoneticPr fontId="3" type="noConversion"/>
  </si>
  <si>
    <t xml:space="preserve">   버거 패티 보완점 교육</t>
    <phoneticPr fontId="3" type="noConversion"/>
  </si>
  <si>
    <t>쌀</t>
    <phoneticPr fontId="3" type="noConversion"/>
  </si>
  <si>
    <t>만두피</t>
    <phoneticPr fontId="3" type="noConversion"/>
  </si>
  <si>
    <t>종량제 봉투</t>
    <phoneticPr fontId="3" type="noConversion"/>
  </si>
  <si>
    <t>2015.2.16</t>
    <phoneticPr fontId="3" type="noConversion"/>
  </si>
  <si>
    <t>박상원 님</t>
    <phoneticPr fontId="3" type="noConversion"/>
  </si>
  <si>
    <t>왕정옥 님</t>
    <phoneticPr fontId="3" type="noConversion"/>
  </si>
  <si>
    <t>1. 주방 트렌치 청소</t>
    <phoneticPr fontId="3" type="noConversion"/>
  </si>
  <si>
    <t>2. 등심 스테이크, 시즌 샐러드 개발메뉴</t>
    <phoneticPr fontId="3" type="noConversion"/>
  </si>
  <si>
    <t xml:space="preserve">   테스팅</t>
    <phoneticPr fontId="3" type="noConversion"/>
  </si>
  <si>
    <t>3. 조광현 계장 soup테스팅 생산</t>
    <phoneticPr fontId="3" type="noConversion"/>
  </si>
  <si>
    <t>1. 박용수 사원 시져 샐러드 생산과정</t>
    <phoneticPr fontId="3" type="noConversion"/>
  </si>
  <si>
    <t xml:space="preserve">   날치알 재고식자재 보관방법 변경내용</t>
    <phoneticPr fontId="3" type="noConversion"/>
  </si>
  <si>
    <t>2. 이다영 사원 스페셜 파스타 생산시</t>
    <phoneticPr fontId="3" type="noConversion"/>
  </si>
  <si>
    <t xml:space="preserve">   가니쉬 양조절 교육및 생산</t>
    <phoneticPr fontId="3" type="noConversion"/>
  </si>
  <si>
    <t>3. 길혜빈 사원 비프버거 패티 반죽후 몰</t>
    <phoneticPr fontId="3" type="noConversion"/>
  </si>
  <si>
    <t xml:space="preserve">   드성형시 보완점 교육및 생산</t>
    <phoneticPr fontId="3" type="noConversion"/>
  </si>
  <si>
    <t xml:space="preserve">   콥샐러드 생산시 플레이팅 보완점 교육</t>
    <phoneticPr fontId="3" type="noConversion"/>
  </si>
  <si>
    <t xml:space="preserve">   리코타 치즈 생산과정시 불조절 상태</t>
    <phoneticPr fontId="3" type="noConversion"/>
  </si>
  <si>
    <t xml:space="preserve">   에따른 주의점및 레시피 보완점 교육</t>
    <phoneticPr fontId="3" type="noConversion"/>
  </si>
  <si>
    <t>식대(주방:2)</t>
    <phoneticPr fontId="3" type="noConversion"/>
  </si>
  <si>
    <t>메인(소) 1ea, 핸드블랜더 용기(대) 1ea</t>
    <phoneticPr fontId="3" type="noConversion"/>
  </si>
  <si>
    <t>Pumkin</t>
    <phoneticPr fontId="3" type="noConversion"/>
  </si>
  <si>
    <t>2015.2.17</t>
    <phoneticPr fontId="3" type="noConversion"/>
  </si>
  <si>
    <t>연정윤 님</t>
    <phoneticPr fontId="3" type="noConversion"/>
  </si>
  <si>
    <t>3(1+2)</t>
    <phoneticPr fontId="3" type="noConversion"/>
  </si>
  <si>
    <t>서정안 님</t>
    <phoneticPr fontId="3" type="noConversion"/>
  </si>
  <si>
    <t>2. 조광현 계장 애호박튀김, 양송이 튀김</t>
    <phoneticPr fontId="3" type="noConversion"/>
  </si>
  <si>
    <t xml:space="preserve">   개발메뉴 테스팅 시연</t>
    <phoneticPr fontId="3" type="noConversion"/>
  </si>
  <si>
    <t>3. 깔라마리, 볼로네제 파스타, 등심 스</t>
    <phoneticPr fontId="3" type="noConversion"/>
  </si>
  <si>
    <t xml:space="preserve">   테이크 테스팅 시연</t>
    <phoneticPr fontId="3" type="noConversion"/>
  </si>
  <si>
    <t>4. 노량진 시장 식자재 구입</t>
    <phoneticPr fontId="3" type="noConversion"/>
  </si>
  <si>
    <t>1. 정말순 주임 양송이 soup 생산 조리시</t>
    <phoneticPr fontId="3" type="noConversion"/>
  </si>
  <si>
    <t xml:space="preserve">   런치Bset 봉골레 파스타 조리시 간조절</t>
    <phoneticPr fontId="3" type="noConversion"/>
  </si>
  <si>
    <t>2. 이다영 사원 런치Bset 등심 스테이크</t>
    <phoneticPr fontId="3" type="noConversion"/>
  </si>
  <si>
    <t xml:space="preserve">   조리시 가니쉬 양조절 교육및 생산</t>
    <phoneticPr fontId="3" type="noConversion"/>
  </si>
  <si>
    <t>3. 길혜빈 사원 비프버거 패티 반죽방법</t>
    <phoneticPr fontId="3" type="noConversion"/>
  </si>
  <si>
    <t xml:space="preserve">   및 몰드성형 방법 보완점 교육</t>
    <phoneticPr fontId="3" type="noConversion"/>
  </si>
  <si>
    <t xml:space="preserve">   샐러드용 믹스야채 컷팅시 크기조절</t>
    <phoneticPr fontId="3" type="noConversion"/>
  </si>
  <si>
    <t xml:space="preserve">   그릴치킨 샌드위치 생산방법 재교육및</t>
    <phoneticPr fontId="3" type="noConversion"/>
  </si>
  <si>
    <t xml:space="preserve">   생산</t>
    <phoneticPr fontId="3" type="noConversion"/>
  </si>
  <si>
    <t>바지락</t>
    <phoneticPr fontId="3" type="noConversion"/>
  </si>
  <si>
    <t>Market Salad</t>
    <phoneticPr fontId="3" type="noConversion"/>
  </si>
  <si>
    <t>2015.2.18</t>
    <phoneticPr fontId="3" type="noConversion"/>
  </si>
  <si>
    <t>강지숙 님</t>
    <phoneticPr fontId="3" type="noConversion"/>
  </si>
  <si>
    <t>2. 데크오븐, 닥트, 그릇선반 및 냉장고</t>
    <phoneticPr fontId="3" type="noConversion"/>
  </si>
  <si>
    <t xml:space="preserve">   대청소</t>
    <phoneticPr fontId="3" type="noConversion"/>
  </si>
  <si>
    <t>3. 제과 냉동실 식자재 정리</t>
    <phoneticPr fontId="3" type="noConversion"/>
  </si>
  <si>
    <t>4. 봉골레 파스타 변경 테스팅</t>
    <phoneticPr fontId="3" type="noConversion"/>
  </si>
  <si>
    <t>5. 20일 쉐어코스 메뉴예약 준비작업</t>
    <phoneticPr fontId="3" type="noConversion"/>
  </si>
  <si>
    <t>절단꽃게</t>
    <phoneticPr fontId="3" type="noConversion"/>
  </si>
  <si>
    <t>6. 노량진 식자재 구입</t>
    <phoneticPr fontId="3" type="noConversion"/>
  </si>
  <si>
    <t>노량진시장 교통비</t>
    <phoneticPr fontId="3" type="noConversion"/>
  </si>
  <si>
    <t>2015.2.20</t>
    <phoneticPr fontId="3" type="noConversion"/>
  </si>
  <si>
    <t>박유신 님</t>
    <phoneticPr fontId="3" type="noConversion"/>
  </si>
  <si>
    <t>1. 정말순 주임 파스타 메뉴 다수 조리시</t>
    <phoneticPr fontId="3" type="noConversion"/>
  </si>
  <si>
    <t xml:space="preserve">   생산순서 조절 교육</t>
    <phoneticPr fontId="3" type="noConversion"/>
  </si>
  <si>
    <t xml:space="preserve">   메뉴 생산중 다른업무과정 동시진행시</t>
    <phoneticPr fontId="3" type="noConversion"/>
  </si>
  <si>
    <t xml:space="preserve">   불조절 교육</t>
    <phoneticPr fontId="3" type="noConversion"/>
  </si>
  <si>
    <t xml:space="preserve">   스페셜 꼬제 생면추가 조리시 생면익힘</t>
    <phoneticPr fontId="3" type="noConversion"/>
  </si>
  <si>
    <t xml:space="preserve">   상태 체크확인 교육및 생산</t>
    <phoneticPr fontId="3" type="noConversion"/>
  </si>
  <si>
    <t>2. 길혜빈 사원 비프버거, 샌드위치 미장</t>
    <phoneticPr fontId="3" type="noConversion"/>
  </si>
  <si>
    <t xml:space="preserve">   재고수량 체크확인 교육</t>
    <phoneticPr fontId="3" type="noConversion"/>
  </si>
  <si>
    <t xml:space="preserve">   피쉬앤칩용 야채칩, 생선, 허브 재고</t>
    <phoneticPr fontId="3" type="noConversion"/>
  </si>
  <si>
    <t xml:space="preserve">   식자재 수량파악후 발주방법 교육</t>
    <phoneticPr fontId="3" type="noConversion"/>
  </si>
  <si>
    <t xml:space="preserve">   샐러드 파트 사과미장 보관방법 보완</t>
    <phoneticPr fontId="3" type="noConversion"/>
  </si>
  <si>
    <t>식대(홀:3)</t>
    <phoneticPr fontId="3" type="noConversion"/>
  </si>
  <si>
    <t>1. 설연휴 시작으로 매장 이용 고객님</t>
    <phoneticPr fontId="3" type="noConversion"/>
  </si>
  <si>
    <t>적었습니다.</t>
    <phoneticPr fontId="3" type="noConversion"/>
  </si>
  <si>
    <t>1. 서애덕 이사님과 다음 시즌메뉴 관</t>
    <phoneticPr fontId="3" type="noConversion"/>
  </si>
  <si>
    <t>련 미팅실시</t>
    <phoneticPr fontId="3" type="noConversion"/>
  </si>
  <si>
    <t>1. 정신분석연구소 홀케이 주문후</t>
    <phoneticPr fontId="3" type="noConversion"/>
  </si>
  <si>
    <t>오늘 픽업하였습니다.</t>
    <phoneticPr fontId="3" type="noConversion"/>
  </si>
  <si>
    <t>2. Chef Special 2가지 메뉴 고객님</t>
    <phoneticPr fontId="3" type="noConversion"/>
  </si>
  <si>
    <t>반응 매우 좋으며, 판매율도 좋습니다.</t>
    <phoneticPr fontId="3" type="noConversion"/>
  </si>
  <si>
    <t>3. 차현욱 주임과 함께 다음 시즌</t>
    <phoneticPr fontId="3" type="noConversion"/>
  </si>
  <si>
    <t>판매 아이스티 레시피정리 이뤄지고 있</t>
    <phoneticPr fontId="3" type="noConversion"/>
  </si>
  <si>
    <t>습니다.</t>
    <phoneticPr fontId="3" type="noConversion"/>
  </si>
  <si>
    <t>2. 다음시즌 Beverage Menu 관련하여</t>
    <phoneticPr fontId="3" type="noConversion"/>
  </si>
  <si>
    <t>직원들 의견이 공유될수 있도록 아이</t>
    <phoneticPr fontId="3" type="noConversion"/>
  </si>
  <si>
    <t>디어모집.</t>
    <phoneticPr fontId="3" type="noConversion"/>
  </si>
  <si>
    <t>3. 설연휴 식자재 관리 점검</t>
    <phoneticPr fontId="3" type="noConversion"/>
  </si>
  <si>
    <t>1. 진나현 사원 와인테이스팅 노팅</t>
    <phoneticPr fontId="3" type="noConversion"/>
  </si>
  <si>
    <t>작업 실시</t>
    <phoneticPr fontId="3" type="noConversion"/>
  </si>
  <si>
    <t>2. 봄대청소 스케줄 정리실시</t>
    <phoneticPr fontId="3" type="noConversion"/>
  </si>
  <si>
    <t>쉐어 메뉴 이용(1인\45,000)</t>
    <phoneticPr fontId="3" type="noConversion"/>
  </si>
  <si>
    <t>2015.2.21</t>
    <phoneticPr fontId="3" type="noConversion"/>
  </si>
  <si>
    <t>김윤영, 정말순</t>
    <phoneticPr fontId="5" type="noConversion"/>
  </si>
  <si>
    <t>calamari</t>
    <phoneticPr fontId="3" type="noConversion"/>
  </si>
  <si>
    <t>market salad</t>
    <phoneticPr fontId="3" type="noConversion"/>
  </si>
  <si>
    <t>조신희 님</t>
    <phoneticPr fontId="3" type="noConversion"/>
  </si>
  <si>
    <t>2. 박용수 사원 샐러드 테스팅</t>
    <phoneticPr fontId="3" type="noConversion"/>
  </si>
  <si>
    <t>1. 박용수 사원 샐러드 테스팅</t>
    <phoneticPr fontId="3" type="noConversion"/>
  </si>
  <si>
    <t xml:space="preserve">   식자재 손질 주의점 교육</t>
    <phoneticPr fontId="3" type="noConversion"/>
  </si>
  <si>
    <t xml:space="preserve">   우오바 미장 양 조절 교육</t>
    <phoneticPr fontId="3" type="noConversion"/>
  </si>
  <si>
    <t>2. 길혜빈 사원 튀김류 보관법 교육</t>
    <phoneticPr fontId="3" type="noConversion"/>
  </si>
  <si>
    <t xml:space="preserve">   미장 양 조절 교육</t>
    <phoneticPr fontId="3" type="noConversion"/>
  </si>
  <si>
    <t>1. 런치타임 9명 쉐어코스메뉴 진행</t>
    <phoneticPr fontId="3" type="noConversion"/>
  </si>
  <si>
    <t>연말모임후, 재방문 이용 고객이었으며,</t>
    <phoneticPr fontId="3" type="noConversion"/>
  </si>
  <si>
    <t>서비스로 초콜릿 제공하였습니다.</t>
    <phoneticPr fontId="3" type="noConversion"/>
  </si>
  <si>
    <t>2. 지역주민 이용 고객님 많았습니다.</t>
    <phoneticPr fontId="3" type="noConversion"/>
  </si>
  <si>
    <t>1. 박재환 사원 단체모인 단독서브진행</t>
    <phoneticPr fontId="3" type="noConversion"/>
  </si>
  <si>
    <t>하면서 음식 나오는 타이밍 체크이뤄</t>
    <phoneticPr fontId="3" type="noConversion"/>
  </si>
  <si>
    <t>지며 동시에 테이블정리 할수있도록</t>
    <phoneticPr fontId="3" type="noConversion"/>
  </si>
  <si>
    <t>하였습니다.</t>
    <phoneticPr fontId="3" type="noConversion"/>
  </si>
  <si>
    <t>1. 김윤영 계장 원두 상태체크와 머신</t>
    <phoneticPr fontId="3" type="noConversion"/>
  </si>
  <si>
    <t>상태체크 하며, 에스프레소 추출체크</t>
    <phoneticPr fontId="3" type="noConversion"/>
  </si>
  <si>
    <t>3.박재환 사원 아이스 티 테스팅 실시</t>
    <phoneticPr fontId="3" type="noConversion"/>
  </si>
  <si>
    <t>2. 김윤영 계장 직원들과의 미팅실시</t>
    <phoneticPr fontId="3" type="noConversion"/>
  </si>
  <si>
    <t>2015.2.22</t>
    <phoneticPr fontId="3" type="noConversion"/>
  </si>
  <si>
    <t>Sandwich</t>
    <phoneticPr fontId="3" type="noConversion"/>
  </si>
  <si>
    <t>주정미 님</t>
    <phoneticPr fontId="3" type="noConversion"/>
  </si>
  <si>
    <t>이선화 님</t>
    <phoneticPr fontId="3" type="noConversion"/>
  </si>
  <si>
    <t>1. 주방트렌치 청소</t>
    <phoneticPr fontId="3" type="noConversion"/>
  </si>
  <si>
    <t>2. 치킨 메뉴 테이스팅</t>
    <phoneticPr fontId="3" type="noConversion"/>
  </si>
  <si>
    <t>1. 박용수 사원 비스큐 조리시 주의사항</t>
    <phoneticPr fontId="3" type="noConversion"/>
  </si>
  <si>
    <t>2. 이다영 사원 삐둘이 조리시 주의사항</t>
    <phoneticPr fontId="3" type="noConversion"/>
  </si>
  <si>
    <t xml:space="preserve">   교육, 버거 양파 조리시 불조절 교육</t>
    <phoneticPr fontId="3" type="noConversion"/>
  </si>
  <si>
    <t>3. 길혜빈 사원 버거빵 컷팅 교육</t>
    <phoneticPr fontId="3" type="noConversion"/>
  </si>
  <si>
    <t xml:space="preserve">   떡볶이 조리시 치즈 양 조절 교육</t>
    <phoneticPr fontId="3" type="noConversion"/>
  </si>
  <si>
    <t xml:space="preserve">   우오바 빵 크기 조절 교육</t>
    <phoneticPr fontId="3" type="noConversion"/>
  </si>
  <si>
    <t>2015.2.23</t>
    <phoneticPr fontId="3" type="noConversion"/>
  </si>
  <si>
    <t>고재연 님</t>
    <phoneticPr fontId="3" type="noConversion"/>
  </si>
  <si>
    <t>12(9+3)</t>
    <phoneticPr fontId="3" type="noConversion"/>
  </si>
  <si>
    <t>서수민 님</t>
    <phoneticPr fontId="3" type="noConversion"/>
  </si>
  <si>
    <t>2. 주방 파스타 선반, 기물용 렉, 파스타</t>
    <phoneticPr fontId="3" type="noConversion"/>
  </si>
  <si>
    <t xml:space="preserve">   냉장고, 에피타이저 냉장고, 샐러드 </t>
    <phoneticPr fontId="3" type="noConversion"/>
  </si>
  <si>
    <t xml:space="preserve">   냉장고, Bar선반 청소</t>
    <phoneticPr fontId="3" type="noConversion"/>
  </si>
  <si>
    <t>3. 깔라마리 플레이팅및 소스변경 테스팅</t>
    <phoneticPr fontId="3" type="noConversion"/>
  </si>
  <si>
    <t>4. 노량진 시장 식자재 구입</t>
    <phoneticPr fontId="3" type="noConversion"/>
  </si>
  <si>
    <t>1. 박용수 사원 깔라마리 조리시 반죽농</t>
    <phoneticPr fontId="3" type="noConversion"/>
  </si>
  <si>
    <t xml:space="preserve">   도 조절 체크확인 교육및 생산</t>
    <phoneticPr fontId="3" type="noConversion"/>
  </si>
  <si>
    <t>2. 이다영 사원 비프버거 패티 조리시</t>
    <phoneticPr fontId="3" type="noConversion"/>
  </si>
  <si>
    <t xml:space="preserve">   깔라마리 조리시 반죽농도 조절 체크</t>
    <phoneticPr fontId="3" type="noConversion"/>
  </si>
  <si>
    <t xml:space="preserve">   감성돔 손질작업 방법 보완점 재교육</t>
    <phoneticPr fontId="3" type="noConversion"/>
  </si>
  <si>
    <t xml:space="preserve">   그릴치킨 샌드위치 변경내용 교육</t>
    <phoneticPr fontId="3" type="noConversion"/>
  </si>
  <si>
    <t xml:space="preserve">   피쉬앤칩용 생선 컷팅방법 보완점 교육</t>
    <phoneticPr fontId="3" type="noConversion"/>
  </si>
  <si>
    <t>3. 길혜빈 사원 시져 샐러드 생산시 양조</t>
    <phoneticPr fontId="3" type="noConversion"/>
  </si>
  <si>
    <t xml:space="preserve">   절 교육및 생산</t>
    <phoneticPr fontId="3" type="noConversion"/>
  </si>
  <si>
    <t xml:space="preserve">   깔라마리 조리시 주의점 교육및 생산</t>
    <phoneticPr fontId="3" type="noConversion"/>
  </si>
  <si>
    <t xml:space="preserve">   업무시 작업후 뒷정리 방법 재교육</t>
    <phoneticPr fontId="3" type="noConversion"/>
  </si>
  <si>
    <t xml:space="preserve">   샌드위치용 고다치즈 재고상태 체크확</t>
    <phoneticPr fontId="3" type="noConversion"/>
  </si>
  <si>
    <t xml:space="preserve">   후렌치후라이용 갈릭후레이크 조리방</t>
    <phoneticPr fontId="3" type="noConversion"/>
  </si>
  <si>
    <t>감성돔</t>
    <phoneticPr fontId="3" type="noConversion"/>
  </si>
  <si>
    <t>Fish &amp; Chip</t>
    <phoneticPr fontId="3" type="noConversion"/>
  </si>
  <si>
    <t>2015.2.24</t>
    <phoneticPr fontId="3" type="noConversion"/>
  </si>
  <si>
    <t>이소은 님</t>
    <phoneticPr fontId="3" type="noConversion"/>
  </si>
  <si>
    <t>박경희 님</t>
    <phoneticPr fontId="3" type="noConversion"/>
  </si>
  <si>
    <t>최성은 님</t>
    <phoneticPr fontId="3" type="noConversion"/>
  </si>
  <si>
    <t xml:space="preserve">2. 주현철 과장 라구소스 생면 파스타 </t>
    <phoneticPr fontId="3" type="noConversion"/>
  </si>
  <si>
    <t>3. 파스틸라, 깔라마리 변경 테스팅</t>
    <phoneticPr fontId="3" type="noConversion"/>
  </si>
  <si>
    <t>1. 정말순 주임 비프버거 패티 조리시 보</t>
    <phoneticPr fontId="3" type="noConversion"/>
  </si>
  <si>
    <t xml:space="preserve">   완점 교육</t>
    <phoneticPr fontId="3" type="noConversion"/>
  </si>
  <si>
    <t xml:space="preserve">   파스틸라 변경테스팅 내용교육및 실습</t>
    <phoneticPr fontId="3" type="noConversion"/>
  </si>
  <si>
    <t xml:space="preserve">   비프버거 가니쉬용 양파 다수오더 조리</t>
    <phoneticPr fontId="3" type="noConversion"/>
  </si>
  <si>
    <t xml:space="preserve">   시 주의점 교육및 생산</t>
    <phoneticPr fontId="3" type="noConversion"/>
  </si>
  <si>
    <t>2. 이다영 사원 비프버거 패티 조리시 보</t>
    <phoneticPr fontId="3" type="noConversion"/>
  </si>
  <si>
    <t xml:space="preserve">   완점 교육및 생산</t>
    <phoneticPr fontId="3" type="noConversion"/>
  </si>
  <si>
    <t xml:space="preserve">   날치알 크림파스타 조리시 소스상태 </t>
    <phoneticPr fontId="3" type="noConversion"/>
  </si>
  <si>
    <t>3. 길혜빈 사원 샐러드용 크루통 조리방</t>
    <phoneticPr fontId="3" type="noConversion"/>
  </si>
  <si>
    <t xml:space="preserve">   파스틸라 작업방법 교육및 실습</t>
    <phoneticPr fontId="3" type="noConversion"/>
  </si>
  <si>
    <t xml:space="preserve">   파스타 가니쉬 상태및 재고수량 체크</t>
    <phoneticPr fontId="3" type="noConversion"/>
  </si>
  <si>
    <t xml:space="preserve">   비프버거 패티 반죽후 성형과정 보완점</t>
    <phoneticPr fontId="3" type="noConversion"/>
  </si>
  <si>
    <t xml:space="preserve">   비프버거용 빵 컷팅시 주의점및 보완</t>
    <phoneticPr fontId="3" type="noConversion"/>
  </si>
  <si>
    <t>2015.2.25</t>
    <phoneticPr fontId="3" type="noConversion"/>
  </si>
  <si>
    <t>방정일 님</t>
    <phoneticPr fontId="3" type="noConversion"/>
  </si>
  <si>
    <t>이강석 님</t>
    <phoneticPr fontId="3" type="noConversion"/>
  </si>
  <si>
    <t>방승연 님</t>
    <phoneticPr fontId="3" type="noConversion"/>
  </si>
  <si>
    <t>박주희 님</t>
    <phoneticPr fontId="3" type="noConversion"/>
  </si>
  <si>
    <t>백현진 님</t>
    <phoneticPr fontId="3" type="noConversion"/>
  </si>
  <si>
    <t>고성란 님</t>
    <phoneticPr fontId="3" type="noConversion"/>
  </si>
  <si>
    <t>김명수 님</t>
    <phoneticPr fontId="3" type="noConversion"/>
  </si>
  <si>
    <t>양시혁 님</t>
    <phoneticPr fontId="3" type="noConversion"/>
  </si>
  <si>
    <t>최은수 님</t>
    <phoneticPr fontId="3" type="noConversion"/>
  </si>
  <si>
    <t>정희정 님</t>
    <phoneticPr fontId="3" type="noConversion"/>
  </si>
  <si>
    <t>김미리 님</t>
    <phoneticPr fontId="3" type="noConversion"/>
  </si>
  <si>
    <t>6(3+3)</t>
    <phoneticPr fontId="3" type="noConversion"/>
  </si>
  <si>
    <t>2. 라구소스 생면파스타, 깔라마리, 파스</t>
    <phoneticPr fontId="3" type="noConversion"/>
  </si>
  <si>
    <t xml:space="preserve">   틸라 테스팅 시연</t>
    <phoneticPr fontId="3" type="noConversion"/>
  </si>
  <si>
    <t>앞접시(대) 1ea</t>
    <phoneticPr fontId="3" type="noConversion"/>
  </si>
  <si>
    <t xml:space="preserve">   용 교육</t>
    <phoneticPr fontId="3" type="noConversion"/>
  </si>
  <si>
    <t>1. 정말순 주임 깔라마리, 파스틸라 테스</t>
    <phoneticPr fontId="3" type="noConversion"/>
  </si>
  <si>
    <t xml:space="preserve">   팅 조리방법 변경및 플레이팅 변경내</t>
    <phoneticPr fontId="3" type="noConversion"/>
  </si>
  <si>
    <t>2. 박용수 사원 비프버거용 빵 조리시 주</t>
    <phoneticPr fontId="3" type="noConversion"/>
  </si>
  <si>
    <t xml:space="preserve">   파스틸라 조리방법 변경및 플레이팅</t>
    <phoneticPr fontId="3" type="noConversion"/>
  </si>
  <si>
    <t xml:space="preserve">   변경내용 테스팅 교육</t>
    <phoneticPr fontId="3" type="noConversion"/>
  </si>
  <si>
    <t>3. 길혜빈 사원 오더메뉴 생산시 준비과</t>
    <phoneticPr fontId="3" type="noConversion"/>
  </si>
  <si>
    <t xml:space="preserve">   정 우선순위 교육</t>
    <phoneticPr fontId="3" type="noConversion"/>
  </si>
  <si>
    <t xml:space="preserve">   비프버거 생산시 완숙토마토 크기에</t>
    <phoneticPr fontId="3" type="noConversion"/>
  </si>
  <si>
    <t xml:space="preserve">   따른 양조절및 컷팅시 주의점 교육</t>
    <phoneticPr fontId="3" type="noConversion"/>
  </si>
  <si>
    <t xml:space="preserve">   파스타용 가니쉬 상태체크확익및 관</t>
    <phoneticPr fontId="3" type="noConversion"/>
  </si>
  <si>
    <t xml:space="preserve">   리방법 교육</t>
    <phoneticPr fontId="3" type="noConversion"/>
  </si>
  <si>
    <t>퀵서비스</t>
    <phoneticPr fontId="3" type="noConversion"/>
  </si>
  <si>
    <t>갈더마코리아</t>
    <phoneticPr fontId="3" type="noConversion"/>
  </si>
  <si>
    <t xml:space="preserve">1. 본사 사장님 샌드위치 주문 </t>
    <phoneticPr fontId="3" type="noConversion"/>
  </si>
  <si>
    <t xml:space="preserve">   ;목요일 저녁 6시까지 23개 배송</t>
    <phoneticPr fontId="3" type="noConversion"/>
  </si>
  <si>
    <t>1. 꼴라 단골이셨던 서수민님 가족식사</t>
    <phoneticPr fontId="3" type="noConversion"/>
  </si>
  <si>
    <t>이용하였습니다.</t>
    <phoneticPr fontId="3" type="noConversion"/>
  </si>
  <si>
    <t>2. 박재환 사원 후레쉬 티 테이스팅</t>
    <phoneticPr fontId="3" type="noConversion"/>
  </si>
  <si>
    <t>진행.</t>
    <phoneticPr fontId="3" type="noConversion"/>
  </si>
  <si>
    <t>2. 홀직원 리스트상의 와인위주의 스</t>
    <phoneticPr fontId="3" type="noConversion"/>
  </si>
  <si>
    <t>터디(2주간격으로 서로 공부한 내용</t>
    <phoneticPr fontId="3" type="noConversion"/>
  </si>
  <si>
    <t>공유하며, 업데이트)</t>
    <phoneticPr fontId="3" type="noConversion"/>
  </si>
  <si>
    <t>2015.2.26</t>
    <phoneticPr fontId="3" type="noConversion"/>
  </si>
  <si>
    <t>김민정 님</t>
    <phoneticPr fontId="3" type="noConversion"/>
  </si>
  <si>
    <t>김남희 님</t>
    <phoneticPr fontId="3" type="noConversion"/>
  </si>
  <si>
    <t>이효명 님</t>
    <phoneticPr fontId="3" type="noConversion"/>
  </si>
  <si>
    <t>김영민 님</t>
    <phoneticPr fontId="3" type="noConversion"/>
  </si>
  <si>
    <t>5(3+2)</t>
    <phoneticPr fontId="3" type="noConversion"/>
  </si>
  <si>
    <t>1. 쉐어코스 판매</t>
    <phoneticPr fontId="3" type="noConversion"/>
  </si>
  <si>
    <t>2. 주방 트렌치 배수관 공사 완료</t>
    <phoneticPr fontId="3" type="noConversion"/>
  </si>
  <si>
    <t>3. 본사 샌드위치 생산</t>
    <phoneticPr fontId="3" type="noConversion"/>
  </si>
  <si>
    <t>4. 노량진 시장 식자재 구입</t>
    <phoneticPr fontId="3" type="noConversion"/>
  </si>
  <si>
    <t>1. 정말순 주임 마레링귀니 파스타 조리</t>
    <phoneticPr fontId="3" type="noConversion"/>
  </si>
  <si>
    <t xml:space="preserve">   시 플레이팅 보완 교육</t>
    <phoneticPr fontId="3" type="noConversion"/>
  </si>
  <si>
    <t xml:space="preserve">   마레zuppa 파스타 조리시 소스양 조절</t>
    <phoneticPr fontId="3" type="noConversion"/>
  </si>
  <si>
    <t xml:space="preserve">   단호박 리조또 조리시 농도조절 교육</t>
    <phoneticPr fontId="3" type="noConversion"/>
  </si>
  <si>
    <t xml:space="preserve">   찹스테이크용 플랭크 상태체크 교육</t>
    <phoneticPr fontId="3" type="noConversion"/>
  </si>
  <si>
    <t>2. 박용수 사원 쉐어코스메뉴 샐러드 생</t>
    <phoneticPr fontId="3" type="noConversion"/>
  </si>
  <si>
    <t xml:space="preserve">   산방법 교육및 생산</t>
    <phoneticPr fontId="3" type="noConversion"/>
  </si>
  <si>
    <t xml:space="preserve">   콥샐러드 생산시 토핑 식자재 체크교육</t>
    <phoneticPr fontId="3" type="noConversion"/>
  </si>
  <si>
    <t xml:space="preserve">   발사믹 드레싱 레시피 교육및 생산</t>
    <phoneticPr fontId="3" type="noConversion"/>
  </si>
  <si>
    <t>3. 이다영 사원 스페셜 꼬제 조리시 셋팅</t>
    <phoneticPr fontId="3" type="noConversion"/>
  </si>
  <si>
    <t xml:space="preserve">   준비후 조리생산 순서 교육</t>
    <phoneticPr fontId="3" type="noConversion"/>
  </si>
  <si>
    <t>벵에돔</t>
    <phoneticPr fontId="3" type="noConversion"/>
  </si>
  <si>
    <t>1. 주변 유치원 졸업식 행사로 런치타</t>
    <phoneticPr fontId="3" type="noConversion"/>
  </si>
  <si>
    <t>임 만석으로 진행되었습니다.</t>
    <phoneticPr fontId="3" type="noConversion"/>
  </si>
  <si>
    <t>2. 3월 부터 시행되는 음료메뉴 테스팅</t>
    <phoneticPr fontId="3" type="noConversion"/>
  </si>
  <si>
    <t>실시</t>
    <phoneticPr fontId="3" type="noConversion"/>
  </si>
  <si>
    <t>1. 진나현 사원 스터디한 와인 내용</t>
    <phoneticPr fontId="3" type="noConversion"/>
  </si>
  <si>
    <t>브리핑실시 하여 보완해야할 점 교육</t>
    <phoneticPr fontId="3" type="noConversion"/>
  </si>
  <si>
    <t>실시.</t>
    <phoneticPr fontId="3" type="noConversion"/>
  </si>
  <si>
    <t>조영래 님</t>
    <phoneticPr fontId="3" type="noConversion"/>
  </si>
  <si>
    <t>꼴라단골(법원)</t>
    <phoneticPr fontId="3" type="noConversion"/>
  </si>
  <si>
    <t xml:space="preserve">1. 주변 유치원 졸업식이용고객님 </t>
    <phoneticPr fontId="3" type="noConversion"/>
  </si>
  <si>
    <t>한타임에 집중되면서 음식제공의 컴플</t>
    <phoneticPr fontId="3" type="noConversion"/>
  </si>
  <si>
    <t>레인 최소화 할수 있는 범위내로 테이</t>
    <phoneticPr fontId="3" type="noConversion"/>
  </si>
  <si>
    <t>블 운영하였습니다.</t>
    <phoneticPr fontId="3" type="noConversion"/>
  </si>
  <si>
    <t>2.디너타임 연말부터 꾸준하게 이용해</t>
    <phoneticPr fontId="3" type="noConversion"/>
  </si>
  <si>
    <t>주식는 최일현님 가족중 어머님께서</t>
    <phoneticPr fontId="3" type="noConversion"/>
  </si>
  <si>
    <t>단체모임이용으로 쉐어메뉴 이용해주</t>
    <phoneticPr fontId="3" type="noConversion"/>
  </si>
  <si>
    <t>셨으며 음식에 대한 만족도 매우 좋았</t>
    <phoneticPr fontId="3" type="noConversion"/>
  </si>
  <si>
    <t>1. 진나현 사원 음식제공 서브멘트시</t>
    <phoneticPr fontId="3" type="noConversion"/>
  </si>
  <si>
    <t>이용고객님에 따라 적정 언어와 억양</t>
    <phoneticPr fontId="3" type="noConversion"/>
  </si>
  <si>
    <t>으로 서브 교육실시.</t>
    <phoneticPr fontId="3" type="noConversion"/>
  </si>
  <si>
    <t>2.박재환  사원 단독 메인 서버로 진</t>
    <phoneticPr fontId="3" type="noConversion"/>
  </si>
  <si>
    <t>행 할 경우, 키친과의 의사소통 이뤄</t>
    <phoneticPr fontId="3" type="noConversion"/>
  </si>
  <si>
    <t>질수 있도록 하였으며, 식사 진행에</t>
    <phoneticPr fontId="3" type="noConversion"/>
  </si>
  <si>
    <t>필요한 오더는 명확하게 전달할수 있</t>
    <phoneticPr fontId="3" type="noConversion"/>
  </si>
  <si>
    <t>도록 하였습니다.</t>
    <phoneticPr fontId="3" type="noConversion"/>
  </si>
  <si>
    <t>3. 사장님 주문 본사 샌드위치 생산.</t>
    <phoneticPr fontId="3" type="noConversion"/>
  </si>
  <si>
    <t>최일현 고객님 어머니 - 지인 모임</t>
    <phoneticPr fontId="3" type="noConversion"/>
  </si>
  <si>
    <t>2015.2.27</t>
    <phoneticPr fontId="3" type="noConversion"/>
  </si>
  <si>
    <t>홍지은 님</t>
    <phoneticPr fontId="3" type="noConversion"/>
  </si>
  <si>
    <t>박수연 님</t>
    <phoneticPr fontId="3" type="noConversion"/>
  </si>
  <si>
    <t>세르비에</t>
    <phoneticPr fontId="3" type="noConversion"/>
  </si>
  <si>
    <t>신재은 님</t>
    <phoneticPr fontId="3" type="noConversion"/>
  </si>
  <si>
    <t>8(6+2)</t>
    <phoneticPr fontId="3" type="noConversion"/>
  </si>
  <si>
    <t>1. 지하 냉동고 식자재 정리</t>
    <phoneticPr fontId="3" type="noConversion"/>
  </si>
  <si>
    <t>2. 주방 스토브 수리요청</t>
    <phoneticPr fontId="3" type="noConversion"/>
  </si>
  <si>
    <t>피클볼 1ea</t>
    <phoneticPr fontId="3" type="noConversion"/>
  </si>
  <si>
    <t>1. 정말순 주임 스페셜 파스타용 무가니쉬</t>
    <phoneticPr fontId="3" type="noConversion"/>
  </si>
  <si>
    <t xml:space="preserve">   컷팅작업시 보완점 교육</t>
    <phoneticPr fontId="3" type="noConversion"/>
  </si>
  <si>
    <t xml:space="preserve">   다수메뉴 생산시 생산순서 주의점 교육</t>
    <phoneticPr fontId="3" type="noConversion"/>
  </si>
  <si>
    <t xml:space="preserve">   비프버거용 양파토핑 조리작업시 보완</t>
    <phoneticPr fontId="3" type="noConversion"/>
  </si>
  <si>
    <t xml:space="preserve">   모짜렐라 생면 파스타 조리시 모짜렐라</t>
    <phoneticPr fontId="3" type="noConversion"/>
  </si>
  <si>
    <t xml:space="preserve">   치즈 넣는 타이밍 보완교육</t>
    <phoneticPr fontId="3" type="noConversion"/>
  </si>
  <si>
    <t>2. 이다영 사원 파스타 메뉴 생산시 플레</t>
    <phoneticPr fontId="3" type="noConversion"/>
  </si>
  <si>
    <t xml:space="preserve">   이팅 보완점 교육</t>
    <phoneticPr fontId="3" type="noConversion"/>
  </si>
  <si>
    <t>3. 길혜빈 사원 비프버거 패티 반죽방법</t>
    <phoneticPr fontId="3" type="noConversion"/>
  </si>
  <si>
    <t xml:space="preserve">   보완점 재교육</t>
    <phoneticPr fontId="3" type="noConversion"/>
  </si>
  <si>
    <t xml:space="preserve">   샐러드용 단호박칩 보관시 주의점교육</t>
    <phoneticPr fontId="3" type="noConversion"/>
  </si>
  <si>
    <t xml:space="preserve">   피쉬앤칩 생산시 준비과정 보완점 교육</t>
    <phoneticPr fontId="3" type="noConversion"/>
  </si>
  <si>
    <t xml:space="preserve">   다수메뉴 오더생산시 생산순서 체크</t>
    <phoneticPr fontId="3" type="noConversion"/>
  </si>
  <si>
    <t xml:space="preserve">   확인교육</t>
    <phoneticPr fontId="3" type="noConversion"/>
  </si>
  <si>
    <t>테이블 초</t>
    <phoneticPr fontId="3" type="noConversion"/>
  </si>
  <si>
    <t>1. 런치타임 테라스까지 만석으로 진해</t>
    <phoneticPr fontId="3" type="noConversion"/>
  </si>
  <si>
    <t>되었습니다.</t>
    <phoneticPr fontId="3" type="noConversion"/>
  </si>
  <si>
    <t>최성임 고객님 아들졸업식으로 식사</t>
    <phoneticPr fontId="3" type="noConversion"/>
  </si>
  <si>
    <t>8+8</t>
    <phoneticPr fontId="3" type="noConversion"/>
  </si>
  <si>
    <t>이용해 주셨으며, (일명)뉴질랜드 가족</t>
    <phoneticPr fontId="3" type="noConversion"/>
  </si>
  <si>
    <t>연 이틀 방문해 주셨습니다.</t>
    <phoneticPr fontId="3" type="noConversion"/>
  </si>
  <si>
    <t>vip 단골고객님께 브레드 및 차 서비스</t>
    <phoneticPr fontId="3" type="noConversion"/>
  </si>
  <si>
    <t>제공 되었습니다.</t>
    <phoneticPr fontId="3" type="noConversion"/>
  </si>
  <si>
    <t>2. 김윤영 계장 제프리 벤치마킹.</t>
    <phoneticPr fontId="3" type="noConversion"/>
  </si>
  <si>
    <t>3. 3월 시작하는 음료 메뉴 베이스작</t>
    <phoneticPr fontId="3" type="noConversion"/>
  </si>
  <si>
    <t>업 실시</t>
    <phoneticPr fontId="3" type="noConversion"/>
  </si>
  <si>
    <t>1. 박재환 사원 레서피 작성 교육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</si>
</sst>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  <font>
      <sz val="12"/>
      <name val="나눔고딕OTF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9" fontId="0" fillId="0" borderId="0" xfId="4" applyFo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3" xfId="1" applyFont="1" applyFill="1" applyBorder="1" applyAlignment="1">
      <alignment horizontal="left"/>
    </xf>
    <xf numFmtId="0" fontId="12" fillId="2" borderId="2" xfId="1" applyFont="1" applyFill="1" applyBorder="1" applyAlignment="1">
      <alignment horizontal="left"/>
    </xf>
    <xf numFmtId="0" fontId="12" fillId="2" borderId="12" xfId="1" applyFont="1" applyFill="1" applyBorder="1" applyAlignment="1">
      <alignment horizontal="left"/>
    </xf>
    <xf numFmtId="0" fontId="12" fillId="2" borderId="3" xfId="1" applyFont="1" applyFill="1" applyBorder="1" applyAlignment="1">
      <alignment horizontal="left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46" sqref="F46:H4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33" t="s">
        <v>1</v>
      </c>
      <c r="B2" s="373" t="s">
        <v>52</v>
      </c>
      <c r="C2" s="374"/>
      <c r="D2" s="33" t="s">
        <v>2</v>
      </c>
      <c r="E2" s="373" t="s">
        <v>55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30" t="s">
        <v>5</v>
      </c>
      <c r="F3" s="30"/>
      <c r="G3" s="398"/>
      <c r="H3" s="398"/>
    </row>
    <row r="4" spans="1:10" ht="20.100000000000001" customHeight="1">
      <c r="A4" s="33" t="s">
        <v>6</v>
      </c>
      <c r="B4" s="391">
        <v>793800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33" t="s">
        <v>7</v>
      </c>
      <c r="B5" s="391">
        <f>B6-B4</f>
        <v>862700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33" t="s">
        <v>8</v>
      </c>
      <c r="B6" s="391">
        <v>1656500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33" t="s">
        <v>43</v>
      </c>
      <c r="B7" s="391">
        <f>B6</f>
        <v>1656500</v>
      </c>
      <c r="C7" s="392"/>
      <c r="D7" s="393"/>
      <c r="E7" s="394"/>
      <c r="F7" s="395"/>
      <c r="G7" s="395"/>
      <c r="H7" s="396"/>
    </row>
    <row r="8" spans="1:10" ht="20.100000000000001" customHeight="1">
      <c r="A8" s="33" t="s">
        <v>9</v>
      </c>
      <c r="B8" s="401" t="s">
        <v>51</v>
      </c>
      <c r="C8" s="402"/>
      <c r="D8" s="403"/>
      <c r="E8" s="359"/>
      <c r="F8" s="404"/>
      <c r="G8" s="404"/>
      <c r="H8" s="405"/>
    </row>
    <row r="9" spans="1:10" ht="20.100000000000001" customHeight="1">
      <c r="A9" s="3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0.11</v>
      </c>
      <c r="C10" s="23" t="s">
        <v>29</v>
      </c>
      <c r="D10" s="19">
        <v>0.11</v>
      </c>
      <c r="E10" s="26" t="s">
        <v>30</v>
      </c>
      <c r="F10" s="18">
        <v>0.18</v>
      </c>
      <c r="G10" s="23" t="s">
        <v>33</v>
      </c>
      <c r="H10" s="18">
        <v>0.03</v>
      </c>
      <c r="I10" s="29">
        <f>B10+D10+F10+H10+B11+D11+F11+H11+B12+D12+F12+H12</f>
        <v>1.0000000000000002</v>
      </c>
    </row>
    <row r="11" spans="1:10" ht="20.100000000000001" customHeight="1">
      <c r="A11" s="24" t="s">
        <v>34</v>
      </c>
      <c r="B11" s="18">
        <v>0.18</v>
      </c>
      <c r="C11" s="24" t="s">
        <v>49</v>
      </c>
      <c r="D11" s="18">
        <v>7.0000000000000007E-2</v>
      </c>
      <c r="E11" s="24" t="s">
        <v>35</v>
      </c>
      <c r="F11" s="18">
        <v>0.08</v>
      </c>
      <c r="G11" s="24" t="s">
        <v>36</v>
      </c>
      <c r="H11" s="18">
        <v>0.1</v>
      </c>
      <c r="I11" s="29"/>
    </row>
    <row r="12" spans="1:10" ht="20.100000000000001" customHeight="1" thickBot="1">
      <c r="A12" s="25" t="s">
        <v>37</v>
      </c>
      <c r="B12" s="20">
        <v>0.06</v>
      </c>
      <c r="C12" s="25" t="s">
        <v>38</v>
      </c>
      <c r="D12" s="20">
        <v>0.03</v>
      </c>
      <c r="E12" s="25" t="s">
        <v>39</v>
      </c>
      <c r="F12" s="20">
        <v>0.02</v>
      </c>
      <c r="G12" s="25" t="s">
        <v>44</v>
      </c>
      <c r="H12" s="20">
        <v>0.03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56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57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30"/>
      <c r="F15" s="30"/>
      <c r="G15" s="31"/>
      <c r="H15" s="1"/>
    </row>
    <row r="16" spans="1:10" ht="20.100000000000001" customHeight="1">
      <c r="A16" s="33"/>
      <c r="B16" s="33" t="s">
        <v>13</v>
      </c>
      <c r="C16" s="373" t="s">
        <v>14</v>
      </c>
      <c r="D16" s="374"/>
      <c r="E16" s="33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4.1666666666666664E-2</v>
      </c>
      <c r="C17" s="376" t="s">
        <v>58</v>
      </c>
      <c r="D17" s="377"/>
      <c r="E17" s="33">
        <v>2</v>
      </c>
      <c r="F17" s="366"/>
      <c r="G17" s="366"/>
      <c r="H17" s="366"/>
    </row>
    <row r="18" spans="1:8" ht="20.100000000000001" customHeight="1">
      <c r="A18" s="353"/>
      <c r="B18" s="5"/>
      <c r="C18" s="376"/>
      <c r="D18" s="377"/>
      <c r="E18" s="33"/>
      <c r="F18" s="366"/>
      <c r="G18" s="366"/>
      <c r="H18" s="366"/>
    </row>
    <row r="19" spans="1:8" ht="20.100000000000001" customHeight="1">
      <c r="A19" s="353"/>
      <c r="B19" s="5"/>
      <c r="C19" s="376"/>
      <c r="D19" s="377"/>
      <c r="E19" s="33"/>
      <c r="F19" s="366"/>
      <c r="G19" s="366"/>
      <c r="H19" s="366"/>
    </row>
    <row r="20" spans="1:8" ht="20.100000000000001" customHeight="1">
      <c r="A20" s="353"/>
      <c r="B20" s="5"/>
      <c r="C20" s="376"/>
      <c r="D20" s="377"/>
      <c r="E20" s="33"/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33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33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33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33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33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34"/>
      <c r="F26" s="380"/>
      <c r="G26" s="380"/>
      <c r="H26" s="380"/>
    </row>
    <row r="27" spans="1:8" ht="20.100000000000001" customHeight="1">
      <c r="A27" s="354" t="s">
        <v>16</v>
      </c>
      <c r="B27" s="21">
        <v>0.27777777777777779</v>
      </c>
      <c r="C27" s="367" t="s">
        <v>59</v>
      </c>
      <c r="D27" s="368"/>
      <c r="E27" s="35">
        <v>5</v>
      </c>
      <c r="F27" s="366" t="s">
        <v>98</v>
      </c>
      <c r="G27" s="366"/>
      <c r="H27" s="366"/>
    </row>
    <row r="28" spans="1:8" ht="20.100000000000001" customHeight="1">
      <c r="A28" s="354"/>
      <c r="B28" s="21"/>
      <c r="C28" s="367"/>
      <c r="D28" s="368"/>
      <c r="E28" s="35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35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35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35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35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35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35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35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35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35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35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35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35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35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61</v>
      </c>
      <c r="C43" s="371"/>
      <c r="D43" s="372"/>
      <c r="E43" s="352" t="s">
        <v>19</v>
      </c>
      <c r="F43" s="336" t="s">
        <v>99</v>
      </c>
      <c r="G43" s="337"/>
      <c r="H43" s="338"/>
    </row>
    <row r="44" spans="1:8" ht="20.100000000000001" customHeight="1">
      <c r="A44" s="366"/>
      <c r="B44" s="370" t="s">
        <v>62</v>
      </c>
      <c r="C44" s="371"/>
      <c r="D44" s="372"/>
      <c r="E44" s="353"/>
      <c r="F44" s="336" t="s">
        <v>100</v>
      </c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 t="s">
        <v>101</v>
      </c>
      <c r="G45" s="337"/>
      <c r="H45" s="338"/>
    </row>
    <row r="46" spans="1:8" ht="20.100000000000001" customHeight="1">
      <c r="A46" s="366"/>
      <c r="B46" s="360"/>
      <c r="C46" s="361"/>
      <c r="D46" s="362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/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/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60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96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63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64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65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66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67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68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69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70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71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97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72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/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/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/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37"/>
      <c r="G77" s="38"/>
      <c r="H77" s="39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32"/>
      <c r="B79" s="38" t="s">
        <v>46</v>
      </c>
      <c r="C79" s="38"/>
      <c r="D79" s="38"/>
      <c r="E79" s="32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24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8"/>
      <c r="C83" s="332"/>
      <c r="D83" s="333"/>
      <c r="E83" s="346"/>
      <c r="F83" s="8"/>
      <c r="G83" s="332"/>
      <c r="H83" s="333"/>
    </row>
    <row r="84" spans="1:8" ht="20.100000000000001" customHeight="1">
      <c r="A84" s="342"/>
      <c r="B84" s="8"/>
      <c r="C84" s="332"/>
      <c r="D84" s="333"/>
      <c r="E84" s="346"/>
      <c r="F84" s="8"/>
      <c r="G84" s="332"/>
      <c r="H84" s="333"/>
    </row>
    <row r="85" spans="1:8" ht="20.100000000000001" customHeight="1">
      <c r="A85" s="342"/>
      <c r="B85" s="8"/>
      <c r="C85" s="332"/>
      <c r="D85" s="333"/>
      <c r="E85" s="346"/>
      <c r="F85" s="8"/>
      <c r="G85" s="332"/>
      <c r="H85" s="333"/>
    </row>
    <row r="86" spans="1:8" ht="20.100000000000001" customHeight="1">
      <c r="A86" s="342"/>
      <c r="B86" s="8"/>
      <c r="C86" s="332"/>
      <c r="D86" s="333"/>
      <c r="E86" s="346"/>
      <c r="F86" s="8"/>
      <c r="G86" s="332"/>
      <c r="H86" s="333"/>
    </row>
    <row r="87" spans="1:8" ht="20.100000000000001" customHeight="1">
      <c r="A87" s="342"/>
      <c r="B87" s="8"/>
      <c r="C87" s="332"/>
      <c r="D87" s="333"/>
      <c r="E87" s="346"/>
      <c r="F87" s="8"/>
      <c r="G87" s="332"/>
      <c r="H87" s="333"/>
    </row>
    <row r="88" spans="1:8" ht="20.100000000000001" customHeight="1">
      <c r="A88" s="342"/>
      <c r="B88" s="8"/>
      <c r="C88" s="332"/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40"/>
      <c r="H89" s="41"/>
    </row>
    <row r="90" spans="1:8" ht="20.100000000000001" customHeight="1">
      <c r="A90" s="342"/>
      <c r="B90" s="9"/>
      <c r="C90" s="332"/>
      <c r="D90" s="333"/>
      <c r="E90" s="346"/>
      <c r="F90" s="8"/>
      <c r="G90" s="40"/>
      <c r="H90" s="41"/>
    </row>
    <row r="91" spans="1:8" ht="20.100000000000001" customHeight="1">
      <c r="A91" s="342"/>
      <c r="B91" s="9"/>
      <c r="C91" s="332"/>
      <c r="D91" s="333"/>
      <c r="E91" s="346"/>
      <c r="F91" s="8"/>
      <c r="G91" s="40"/>
      <c r="H91" s="41"/>
    </row>
    <row r="92" spans="1:8" ht="20.100000000000001" customHeight="1">
      <c r="A92" s="342"/>
      <c r="B92" s="9"/>
      <c r="C92" s="332"/>
      <c r="D92" s="333"/>
      <c r="E92" s="346"/>
      <c r="F92" s="8"/>
      <c r="G92" s="40"/>
      <c r="H92" s="41"/>
    </row>
    <row r="93" spans="1:8" ht="20.100000000000001" customHeight="1">
      <c r="A93" s="342"/>
      <c r="B93" s="9"/>
      <c r="C93" s="332"/>
      <c r="D93" s="333"/>
      <c r="E93" s="346"/>
      <c r="F93" s="8"/>
      <c r="G93" s="40"/>
      <c r="H93" s="41"/>
    </row>
    <row r="94" spans="1:8" ht="20.100000000000001" customHeight="1">
      <c r="A94" s="342"/>
      <c r="B94" s="9"/>
      <c r="C94" s="332"/>
      <c r="D94" s="333"/>
      <c r="E94" s="346"/>
      <c r="F94" s="8"/>
      <c r="G94" s="40"/>
      <c r="H94" s="41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22" sqref="F22:H2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46" t="s">
        <v>1</v>
      </c>
      <c r="B2" s="373" t="s">
        <v>54</v>
      </c>
      <c r="C2" s="374"/>
      <c r="D2" s="46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43" t="s">
        <v>5</v>
      </c>
      <c r="F3" s="43"/>
      <c r="G3" s="398"/>
      <c r="H3" s="398"/>
    </row>
    <row r="4" spans="1:10" ht="20.100000000000001" customHeight="1">
      <c r="A4" s="46" t="s">
        <v>6</v>
      </c>
      <c r="B4" s="391">
        <v>562050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46" t="s">
        <v>7</v>
      </c>
      <c r="B5" s="391">
        <f>B6-B4</f>
        <v>186160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46" t="s">
        <v>8</v>
      </c>
      <c r="B6" s="391">
        <v>748210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46" t="s">
        <v>43</v>
      </c>
      <c r="B7" s="391">
        <f>B6+'2월1일'!B7:D7</f>
        <v>2404710</v>
      </c>
      <c r="C7" s="392"/>
      <c r="D7" s="393"/>
      <c r="E7" s="394"/>
      <c r="F7" s="395"/>
      <c r="G7" s="395"/>
      <c r="H7" s="396"/>
    </row>
    <row r="8" spans="1:10" ht="20.100000000000001" customHeight="1">
      <c r="A8" s="46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4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0.09</v>
      </c>
      <c r="C10" s="23" t="s">
        <v>29</v>
      </c>
      <c r="D10" s="19">
        <v>0.03</v>
      </c>
      <c r="E10" s="26" t="s">
        <v>30</v>
      </c>
      <c r="F10" s="18">
        <v>0.22</v>
      </c>
      <c r="G10" s="23" t="s">
        <v>33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0.16</v>
      </c>
      <c r="E11" s="24" t="s">
        <v>35</v>
      </c>
      <c r="F11" s="18">
        <v>0</v>
      </c>
      <c r="G11" s="24" t="s">
        <v>36</v>
      </c>
      <c r="H11" s="18">
        <v>0.32</v>
      </c>
      <c r="I11" s="29"/>
    </row>
    <row r="12" spans="1:10" ht="20.100000000000001" customHeight="1" thickBot="1">
      <c r="A12" s="25" t="s">
        <v>37</v>
      </c>
      <c r="B12" s="20">
        <v>0.18</v>
      </c>
      <c r="C12" s="25" t="s">
        <v>38</v>
      </c>
      <c r="D12" s="20">
        <v>0</v>
      </c>
      <c r="E12" s="25" t="s">
        <v>39</v>
      </c>
      <c r="F12" s="20">
        <v>0</v>
      </c>
      <c r="G12" s="25" t="s">
        <v>44</v>
      </c>
      <c r="H12" s="20">
        <v>0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94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95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43"/>
      <c r="F15" s="43"/>
      <c r="G15" s="44"/>
      <c r="H15" s="1"/>
    </row>
    <row r="16" spans="1:10" ht="20.100000000000001" customHeight="1">
      <c r="A16" s="46"/>
      <c r="B16" s="46" t="s">
        <v>13</v>
      </c>
      <c r="C16" s="373" t="s">
        <v>14</v>
      </c>
      <c r="D16" s="374"/>
      <c r="E16" s="46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0.45833333333333331</v>
      </c>
      <c r="C17" s="376" t="s">
        <v>73</v>
      </c>
      <c r="D17" s="377"/>
      <c r="E17" s="46">
        <v>8</v>
      </c>
      <c r="F17" s="366"/>
      <c r="G17" s="366"/>
      <c r="H17" s="366"/>
    </row>
    <row r="18" spans="1:8" ht="20.100000000000001" customHeight="1">
      <c r="A18" s="353"/>
      <c r="B18" s="5"/>
      <c r="C18" s="376"/>
      <c r="D18" s="377"/>
      <c r="E18" s="46"/>
      <c r="F18" s="366"/>
      <c r="G18" s="366"/>
      <c r="H18" s="366"/>
    </row>
    <row r="19" spans="1:8" ht="20.100000000000001" customHeight="1">
      <c r="A19" s="353"/>
      <c r="B19" s="5"/>
      <c r="C19" s="376"/>
      <c r="D19" s="377"/>
      <c r="E19" s="46"/>
      <c r="F19" s="366"/>
      <c r="G19" s="366"/>
      <c r="H19" s="366"/>
    </row>
    <row r="20" spans="1:8" ht="20.100000000000001" customHeight="1">
      <c r="A20" s="353"/>
      <c r="B20" s="5"/>
      <c r="C20" s="376"/>
      <c r="D20" s="377"/>
      <c r="E20" s="46"/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46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46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46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46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46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47"/>
      <c r="F26" s="380"/>
      <c r="G26" s="380"/>
      <c r="H26" s="380"/>
    </row>
    <row r="27" spans="1:8" ht="20.100000000000001" customHeight="1">
      <c r="A27" s="354" t="s">
        <v>16</v>
      </c>
      <c r="B27" s="21"/>
      <c r="C27" s="367"/>
      <c r="D27" s="368"/>
      <c r="E27" s="48"/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48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48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48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48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48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48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48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48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48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48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48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48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48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48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74</v>
      </c>
      <c r="C43" s="371"/>
      <c r="D43" s="372"/>
      <c r="E43" s="352" t="s">
        <v>19</v>
      </c>
      <c r="F43" s="336"/>
      <c r="G43" s="337"/>
      <c r="H43" s="338"/>
    </row>
    <row r="44" spans="1:8" ht="20.100000000000001" customHeight="1">
      <c r="A44" s="366"/>
      <c r="B44" s="370" t="s">
        <v>75</v>
      </c>
      <c r="C44" s="371"/>
      <c r="D44" s="372"/>
      <c r="E44" s="353"/>
      <c r="F44" s="336"/>
      <c r="G44" s="337"/>
      <c r="H44" s="338"/>
    </row>
    <row r="45" spans="1:8" ht="20.100000000000001" customHeight="1">
      <c r="A45" s="366"/>
      <c r="B45" s="370" t="s">
        <v>76</v>
      </c>
      <c r="C45" s="371"/>
      <c r="D45" s="372"/>
      <c r="E45" s="353"/>
      <c r="F45" s="336"/>
      <c r="G45" s="337"/>
      <c r="H45" s="338"/>
    </row>
    <row r="46" spans="1:8" ht="20.100000000000001" customHeight="1">
      <c r="A46" s="366"/>
      <c r="B46" s="360"/>
      <c r="C46" s="361"/>
      <c r="D46" s="362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/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/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53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77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78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79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80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81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82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83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84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85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86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87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88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 t="s">
        <v>89</v>
      </c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 t="s">
        <v>90</v>
      </c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 t="s">
        <v>91</v>
      </c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/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/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50"/>
      <c r="G77" s="51"/>
      <c r="H77" s="52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45"/>
      <c r="B79" s="51" t="s">
        <v>46</v>
      </c>
      <c r="C79" s="51"/>
      <c r="D79" s="51"/>
      <c r="E79" s="45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24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12000</v>
      </c>
      <c r="C82" s="332" t="s">
        <v>92</v>
      </c>
      <c r="D82" s="333"/>
      <c r="E82" s="346"/>
      <c r="F82" s="8">
        <v>6000</v>
      </c>
      <c r="G82" s="332" t="s">
        <v>93</v>
      </c>
      <c r="H82" s="333"/>
    </row>
    <row r="83" spans="1:8" ht="20.100000000000001" customHeight="1">
      <c r="A83" s="342"/>
      <c r="B83" s="8"/>
      <c r="C83" s="332"/>
      <c r="D83" s="333"/>
      <c r="E83" s="346"/>
      <c r="F83" s="8"/>
      <c r="G83" s="332"/>
      <c r="H83" s="333"/>
    </row>
    <row r="84" spans="1:8" ht="20.100000000000001" customHeight="1">
      <c r="A84" s="342"/>
      <c r="B84" s="8"/>
      <c r="C84" s="332"/>
      <c r="D84" s="333"/>
      <c r="E84" s="346"/>
      <c r="F84" s="8"/>
      <c r="G84" s="332"/>
      <c r="H84" s="333"/>
    </row>
    <row r="85" spans="1:8" ht="20.100000000000001" customHeight="1">
      <c r="A85" s="342"/>
      <c r="B85" s="8"/>
      <c r="C85" s="332"/>
      <c r="D85" s="333"/>
      <c r="E85" s="346"/>
      <c r="F85" s="8"/>
      <c r="G85" s="332"/>
      <c r="H85" s="333"/>
    </row>
    <row r="86" spans="1:8" ht="20.100000000000001" customHeight="1">
      <c r="A86" s="342"/>
      <c r="B86" s="8"/>
      <c r="C86" s="332"/>
      <c r="D86" s="333"/>
      <c r="E86" s="346"/>
      <c r="F86" s="8"/>
      <c r="G86" s="332"/>
      <c r="H86" s="333"/>
    </row>
    <row r="87" spans="1:8" ht="20.100000000000001" customHeight="1">
      <c r="A87" s="342"/>
      <c r="B87" s="8"/>
      <c r="C87" s="332"/>
      <c r="D87" s="333"/>
      <c r="E87" s="346"/>
      <c r="F87" s="8"/>
      <c r="G87" s="332"/>
      <c r="H87" s="333"/>
    </row>
    <row r="88" spans="1:8" ht="20.100000000000001" customHeight="1">
      <c r="A88" s="342"/>
      <c r="B88" s="8"/>
      <c r="C88" s="332"/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53"/>
      <c r="H89" s="54"/>
    </row>
    <row r="90" spans="1:8" ht="20.100000000000001" customHeight="1">
      <c r="A90" s="342"/>
      <c r="B90" s="9"/>
      <c r="C90" s="332"/>
      <c r="D90" s="333"/>
      <c r="E90" s="346"/>
      <c r="F90" s="8"/>
      <c r="G90" s="53"/>
      <c r="H90" s="54"/>
    </row>
    <row r="91" spans="1:8" ht="20.100000000000001" customHeight="1">
      <c r="A91" s="342"/>
      <c r="B91" s="9"/>
      <c r="C91" s="332"/>
      <c r="D91" s="333"/>
      <c r="E91" s="346"/>
      <c r="F91" s="8"/>
      <c r="G91" s="53"/>
      <c r="H91" s="54"/>
    </row>
    <row r="92" spans="1:8" ht="20.100000000000001" customHeight="1">
      <c r="A92" s="342"/>
      <c r="B92" s="9"/>
      <c r="C92" s="332"/>
      <c r="D92" s="333"/>
      <c r="E92" s="346"/>
      <c r="F92" s="8"/>
      <c r="G92" s="53"/>
      <c r="H92" s="54"/>
    </row>
    <row r="93" spans="1:8" ht="20.100000000000001" customHeight="1">
      <c r="A93" s="342"/>
      <c r="B93" s="9"/>
      <c r="C93" s="332"/>
      <c r="D93" s="333"/>
      <c r="E93" s="346"/>
      <c r="F93" s="8"/>
      <c r="G93" s="53"/>
      <c r="H93" s="54"/>
    </row>
    <row r="94" spans="1:8" ht="20.100000000000001" customHeight="1">
      <c r="A94" s="342"/>
      <c r="B94" s="9"/>
      <c r="C94" s="332"/>
      <c r="D94" s="333"/>
      <c r="E94" s="346"/>
      <c r="F94" s="8"/>
      <c r="G94" s="53"/>
      <c r="H94" s="54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18000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63" t="s">
        <v>1</v>
      </c>
      <c r="B2" s="373" t="s">
        <v>102</v>
      </c>
      <c r="C2" s="374"/>
      <c r="D2" s="63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61" t="s">
        <v>5</v>
      </c>
      <c r="F3" s="61"/>
      <c r="G3" s="398"/>
      <c r="H3" s="398"/>
    </row>
    <row r="4" spans="1:10" ht="20.100000000000001" customHeight="1">
      <c r="A4" s="63" t="s">
        <v>6</v>
      </c>
      <c r="B4" s="391">
        <v>1596100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63" t="s">
        <v>7</v>
      </c>
      <c r="B5" s="391">
        <f>B6-B4</f>
        <v>893450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63" t="s">
        <v>8</v>
      </c>
      <c r="B6" s="391">
        <v>2489550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63" t="s">
        <v>43</v>
      </c>
      <c r="B7" s="391">
        <f>B6+'2월2일'!B7:D7</f>
        <v>4894260</v>
      </c>
      <c r="C7" s="392"/>
      <c r="D7" s="393"/>
      <c r="E7" s="394"/>
      <c r="F7" s="395"/>
      <c r="G7" s="395"/>
      <c r="H7" s="396"/>
    </row>
    <row r="8" spans="1:10" ht="20.100000000000001" customHeight="1">
      <c r="A8" s="63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6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7.0000000000000007E-2</v>
      </c>
      <c r="C10" s="23" t="s">
        <v>29</v>
      </c>
      <c r="D10" s="19">
        <v>0.09</v>
      </c>
      <c r="E10" s="26" t="s">
        <v>30</v>
      </c>
      <c r="F10" s="18">
        <v>0.26</v>
      </c>
      <c r="G10" s="23" t="s">
        <v>33</v>
      </c>
      <c r="H10" s="18">
        <v>0.04</v>
      </c>
      <c r="I10" s="29">
        <f>B10+D10+F10+H10+B11+D11+F11+H11+B12+D12+F12+H12</f>
        <v>1.0000000000000002</v>
      </c>
    </row>
    <row r="11" spans="1:10" ht="20.100000000000001" customHeight="1">
      <c r="A11" s="24" t="s">
        <v>34</v>
      </c>
      <c r="B11" s="18">
        <v>0.13</v>
      </c>
      <c r="C11" s="24" t="s">
        <v>49</v>
      </c>
      <c r="D11" s="18">
        <v>0</v>
      </c>
      <c r="E11" s="24" t="s">
        <v>35</v>
      </c>
      <c r="F11" s="18">
        <v>0.05</v>
      </c>
      <c r="G11" s="24" t="s">
        <v>36</v>
      </c>
      <c r="H11" s="18">
        <v>0.14000000000000001</v>
      </c>
      <c r="I11" s="29"/>
    </row>
    <row r="12" spans="1:10" ht="20.100000000000001" customHeight="1" thickBot="1">
      <c r="A12" s="25" t="s">
        <v>37</v>
      </c>
      <c r="B12" s="20">
        <v>0.12</v>
      </c>
      <c r="C12" s="25" t="s">
        <v>38</v>
      </c>
      <c r="D12" s="20">
        <v>0.02</v>
      </c>
      <c r="E12" s="25" t="s">
        <v>39</v>
      </c>
      <c r="F12" s="20">
        <v>0.04</v>
      </c>
      <c r="G12" s="25" t="s">
        <v>44</v>
      </c>
      <c r="H12" s="20">
        <v>0.04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141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142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61"/>
      <c r="F15" s="61"/>
      <c r="G15" s="65"/>
      <c r="H15" s="1"/>
    </row>
    <row r="16" spans="1:10" ht="20.100000000000001" customHeight="1">
      <c r="A16" s="63"/>
      <c r="B16" s="63" t="s">
        <v>13</v>
      </c>
      <c r="C16" s="373" t="s">
        <v>14</v>
      </c>
      <c r="D16" s="374"/>
      <c r="E16" s="63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0.41666666666666669</v>
      </c>
      <c r="C17" s="376" t="s">
        <v>109</v>
      </c>
      <c r="D17" s="377"/>
      <c r="E17" s="63">
        <v>5</v>
      </c>
      <c r="F17" s="366"/>
      <c r="G17" s="366"/>
      <c r="H17" s="366"/>
    </row>
    <row r="18" spans="1:8" ht="20.100000000000001" customHeight="1">
      <c r="A18" s="353"/>
      <c r="B18" s="5">
        <v>0.4375</v>
      </c>
      <c r="C18" s="376" t="s">
        <v>108</v>
      </c>
      <c r="D18" s="377"/>
      <c r="E18" s="63">
        <v>6</v>
      </c>
      <c r="F18" s="366"/>
      <c r="G18" s="366"/>
      <c r="H18" s="366"/>
    </row>
    <row r="19" spans="1:8" ht="20.100000000000001" customHeight="1">
      <c r="A19" s="353"/>
      <c r="B19" s="5">
        <v>0.47916666666666669</v>
      </c>
      <c r="C19" s="376" t="s">
        <v>107</v>
      </c>
      <c r="D19" s="377"/>
      <c r="E19" s="63">
        <v>12</v>
      </c>
      <c r="F19" s="366"/>
      <c r="G19" s="366"/>
      <c r="H19" s="366"/>
    </row>
    <row r="20" spans="1:8" ht="20.100000000000001" customHeight="1">
      <c r="A20" s="353"/>
      <c r="B20" s="5">
        <v>0.4861111111111111</v>
      </c>
      <c r="C20" s="376" t="s">
        <v>106</v>
      </c>
      <c r="D20" s="377"/>
      <c r="E20" s="63">
        <v>6</v>
      </c>
      <c r="F20" s="366"/>
      <c r="G20" s="366"/>
      <c r="H20" s="366"/>
    </row>
    <row r="21" spans="1:8" ht="20.100000000000001" customHeight="1">
      <c r="A21" s="353"/>
      <c r="B21" s="5">
        <v>0.52083333333333337</v>
      </c>
      <c r="C21" s="376" t="s">
        <v>105</v>
      </c>
      <c r="D21" s="377"/>
      <c r="E21" s="63">
        <v>3</v>
      </c>
      <c r="F21" s="366"/>
      <c r="G21" s="366"/>
      <c r="H21" s="366"/>
    </row>
    <row r="22" spans="1:8" ht="20.100000000000001" customHeight="1">
      <c r="A22" s="353"/>
      <c r="B22" s="5">
        <v>0.48958333333333331</v>
      </c>
      <c r="C22" s="376" t="s">
        <v>104</v>
      </c>
      <c r="D22" s="377"/>
      <c r="E22" s="63">
        <v>2</v>
      </c>
      <c r="F22" s="366" t="s">
        <v>200</v>
      </c>
      <c r="G22" s="366"/>
      <c r="H22" s="366"/>
    </row>
    <row r="23" spans="1:8" ht="20.100000000000001" customHeight="1">
      <c r="A23" s="353"/>
      <c r="B23" s="5"/>
      <c r="C23" s="376"/>
      <c r="D23" s="377"/>
      <c r="E23" s="63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63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63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64"/>
      <c r="F26" s="380"/>
      <c r="G26" s="380"/>
      <c r="H26" s="380"/>
    </row>
    <row r="27" spans="1:8" ht="20.100000000000001" customHeight="1">
      <c r="A27" s="354" t="s">
        <v>16</v>
      </c>
      <c r="B27" s="21">
        <v>0.33333333333333331</v>
      </c>
      <c r="C27" s="367" t="s">
        <v>103</v>
      </c>
      <c r="D27" s="368"/>
      <c r="E27" s="62">
        <v>4</v>
      </c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62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62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62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62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62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62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62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62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62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62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62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62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62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62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74</v>
      </c>
      <c r="C43" s="371"/>
      <c r="D43" s="372"/>
      <c r="E43" s="352" t="s">
        <v>19</v>
      </c>
      <c r="F43" s="336" t="s">
        <v>201</v>
      </c>
      <c r="G43" s="337"/>
      <c r="H43" s="338"/>
    </row>
    <row r="44" spans="1:8" ht="20.100000000000001" customHeight="1">
      <c r="A44" s="366"/>
      <c r="B44" s="370" t="s">
        <v>110</v>
      </c>
      <c r="C44" s="371"/>
      <c r="D44" s="372"/>
      <c r="E44" s="353"/>
      <c r="F44" s="336" t="s">
        <v>202</v>
      </c>
      <c r="G44" s="337"/>
      <c r="H44" s="338"/>
    </row>
    <row r="45" spans="1:8" ht="20.100000000000001" customHeight="1">
      <c r="A45" s="366"/>
      <c r="B45" s="370" t="s">
        <v>111</v>
      </c>
      <c r="C45" s="371"/>
      <c r="D45" s="372"/>
      <c r="E45" s="353"/>
      <c r="F45" s="336" t="s">
        <v>203</v>
      </c>
      <c r="G45" s="337"/>
      <c r="H45" s="338"/>
    </row>
    <row r="46" spans="1:8" ht="20.100000000000001" customHeight="1">
      <c r="A46" s="366"/>
      <c r="B46" s="370" t="s">
        <v>112</v>
      </c>
      <c r="C46" s="371"/>
      <c r="D46" s="372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/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/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113</v>
      </c>
      <c r="C55" s="348"/>
      <c r="D55" s="349"/>
      <c r="E55" s="358" t="s">
        <v>19</v>
      </c>
      <c r="F55" s="347" t="s">
        <v>45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114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115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116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117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118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119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120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121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122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123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124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125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 t="s">
        <v>126</v>
      </c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 t="s">
        <v>127</v>
      </c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 t="s">
        <v>128</v>
      </c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 t="s">
        <v>129</v>
      </c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 t="s">
        <v>130</v>
      </c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 t="s">
        <v>131</v>
      </c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 t="s">
        <v>80</v>
      </c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 t="s">
        <v>132</v>
      </c>
      <c r="C77" s="337"/>
      <c r="D77" s="338"/>
      <c r="E77" s="353"/>
      <c r="F77" s="57"/>
      <c r="G77" s="58"/>
      <c r="H77" s="59"/>
    </row>
    <row r="78" spans="1:8" ht="20.100000000000001" customHeight="1">
      <c r="A78" s="353"/>
      <c r="B78" s="336" t="s">
        <v>133</v>
      </c>
      <c r="C78" s="337"/>
      <c r="D78" s="338"/>
      <c r="E78" s="353"/>
      <c r="F78" s="336"/>
      <c r="G78" s="337"/>
      <c r="H78" s="338"/>
    </row>
    <row r="79" spans="1:8" ht="20.100000000000001" customHeight="1">
      <c r="A79" s="66"/>
      <c r="B79" s="58" t="s">
        <v>46</v>
      </c>
      <c r="C79" s="58"/>
      <c r="D79" s="58"/>
      <c r="E79" s="66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24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41000</v>
      </c>
      <c r="C82" s="332" t="s">
        <v>134</v>
      </c>
      <c r="D82" s="333"/>
      <c r="E82" s="346"/>
      <c r="F82" s="8">
        <v>6000</v>
      </c>
      <c r="G82" s="332" t="s">
        <v>93</v>
      </c>
      <c r="H82" s="333"/>
    </row>
    <row r="83" spans="1:8" ht="20.100000000000001" customHeight="1">
      <c r="A83" s="342"/>
      <c r="B83" s="8">
        <v>20000</v>
      </c>
      <c r="C83" s="332" t="s">
        <v>135</v>
      </c>
      <c r="D83" s="333"/>
      <c r="E83" s="346"/>
      <c r="F83" s="8"/>
      <c r="G83" s="332"/>
      <c r="H83" s="333"/>
    </row>
    <row r="84" spans="1:8" ht="20.100000000000001" customHeight="1">
      <c r="A84" s="342"/>
      <c r="B84" s="8">
        <v>20000</v>
      </c>
      <c r="C84" s="332" t="s">
        <v>136</v>
      </c>
      <c r="D84" s="333"/>
      <c r="E84" s="346"/>
      <c r="F84" s="8"/>
      <c r="G84" s="332"/>
      <c r="H84" s="333"/>
    </row>
    <row r="85" spans="1:8" ht="20.100000000000001" customHeight="1">
      <c r="A85" s="342"/>
      <c r="B85" s="8">
        <v>2000</v>
      </c>
      <c r="C85" s="332" t="s">
        <v>137</v>
      </c>
      <c r="D85" s="333"/>
      <c r="E85" s="346"/>
      <c r="F85" s="8"/>
      <c r="G85" s="332"/>
      <c r="H85" s="333"/>
    </row>
    <row r="86" spans="1:8" ht="20.100000000000001" customHeight="1">
      <c r="A86" s="342"/>
      <c r="B86" s="8">
        <v>6000</v>
      </c>
      <c r="C86" s="332" t="s">
        <v>138</v>
      </c>
      <c r="D86" s="333"/>
      <c r="E86" s="346"/>
      <c r="F86" s="8"/>
      <c r="G86" s="332"/>
      <c r="H86" s="333"/>
    </row>
    <row r="87" spans="1:8" ht="20.100000000000001" customHeight="1">
      <c r="A87" s="342"/>
      <c r="B87" s="8">
        <v>10000</v>
      </c>
      <c r="C87" s="332" t="s">
        <v>139</v>
      </c>
      <c r="D87" s="333"/>
      <c r="E87" s="346"/>
      <c r="F87" s="8"/>
      <c r="G87" s="332"/>
      <c r="H87" s="333"/>
    </row>
    <row r="88" spans="1:8" ht="20.100000000000001" customHeight="1">
      <c r="A88" s="342"/>
      <c r="B88" s="8">
        <v>18000</v>
      </c>
      <c r="C88" s="332" t="s">
        <v>140</v>
      </c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55"/>
      <c r="H89" s="56"/>
    </row>
    <row r="90" spans="1:8" ht="20.100000000000001" customHeight="1">
      <c r="A90" s="342"/>
      <c r="B90" s="9"/>
      <c r="C90" s="332"/>
      <c r="D90" s="333"/>
      <c r="E90" s="346"/>
      <c r="F90" s="8"/>
      <c r="G90" s="55"/>
      <c r="H90" s="56"/>
    </row>
    <row r="91" spans="1:8" ht="20.100000000000001" customHeight="1">
      <c r="A91" s="342"/>
      <c r="B91" s="9"/>
      <c r="C91" s="332"/>
      <c r="D91" s="333"/>
      <c r="E91" s="346"/>
      <c r="F91" s="8"/>
      <c r="G91" s="55"/>
      <c r="H91" s="56"/>
    </row>
    <row r="92" spans="1:8" ht="20.100000000000001" customHeight="1">
      <c r="A92" s="342"/>
      <c r="B92" s="9"/>
      <c r="C92" s="332"/>
      <c r="D92" s="333"/>
      <c r="E92" s="346"/>
      <c r="F92" s="8"/>
      <c r="G92" s="55"/>
      <c r="H92" s="56"/>
    </row>
    <row r="93" spans="1:8" ht="20.100000000000001" customHeight="1">
      <c r="A93" s="342"/>
      <c r="B93" s="9"/>
      <c r="C93" s="332"/>
      <c r="D93" s="333"/>
      <c r="E93" s="346"/>
      <c r="F93" s="8"/>
      <c r="G93" s="55"/>
      <c r="H93" s="56"/>
    </row>
    <row r="94" spans="1:8" ht="20.100000000000001" customHeight="1">
      <c r="A94" s="342"/>
      <c r="B94" s="9"/>
      <c r="C94" s="332"/>
      <c r="D94" s="333"/>
      <c r="E94" s="346"/>
      <c r="F94" s="8"/>
      <c r="G94" s="55"/>
      <c r="H94" s="56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123000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C30" sqref="C30:D3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70" t="s">
        <v>1</v>
      </c>
      <c r="B2" s="373" t="s">
        <v>143</v>
      </c>
      <c r="C2" s="374"/>
      <c r="D2" s="70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67" t="s">
        <v>5</v>
      </c>
      <c r="F3" s="67"/>
      <c r="G3" s="398"/>
      <c r="H3" s="398"/>
    </row>
    <row r="4" spans="1:10" ht="20.100000000000001" customHeight="1">
      <c r="A4" s="70" t="s">
        <v>6</v>
      </c>
      <c r="B4" s="391">
        <v>774600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70" t="s">
        <v>7</v>
      </c>
      <c r="B5" s="391">
        <f>B6-B4</f>
        <v>488950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70" t="s">
        <v>8</v>
      </c>
      <c r="B6" s="391">
        <v>1263550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70" t="s">
        <v>43</v>
      </c>
      <c r="B7" s="391">
        <f>B6+'2월3일'!B7:D7</f>
        <v>6157810</v>
      </c>
      <c r="C7" s="392"/>
      <c r="D7" s="393"/>
      <c r="E7" s="394"/>
      <c r="F7" s="395"/>
      <c r="G7" s="395"/>
      <c r="H7" s="396"/>
    </row>
    <row r="8" spans="1:10" ht="20.100000000000001" customHeight="1">
      <c r="A8" s="70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7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0.09</v>
      </c>
      <c r="C10" s="23" t="s">
        <v>29</v>
      </c>
      <c r="D10" s="19">
        <v>0.12</v>
      </c>
      <c r="E10" s="26" t="s">
        <v>30</v>
      </c>
      <c r="F10" s="18">
        <v>0.24</v>
      </c>
      <c r="G10" s="23" t="s">
        <v>33</v>
      </c>
      <c r="H10" s="18">
        <v>7.0000000000000007E-2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0.06</v>
      </c>
      <c r="C11" s="24" t="s">
        <v>49</v>
      </c>
      <c r="D11" s="18">
        <v>0.02</v>
      </c>
      <c r="E11" s="24" t="s">
        <v>35</v>
      </c>
      <c r="F11" s="18">
        <v>0.1</v>
      </c>
      <c r="G11" s="24" t="s">
        <v>36</v>
      </c>
      <c r="H11" s="18">
        <v>0.16</v>
      </c>
      <c r="I11" s="29"/>
    </row>
    <row r="12" spans="1:10" ht="20.100000000000001" customHeight="1" thickBot="1">
      <c r="A12" s="25" t="s">
        <v>37</v>
      </c>
      <c r="B12" s="20">
        <v>0.14000000000000001</v>
      </c>
      <c r="C12" s="25" t="s">
        <v>38</v>
      </c>
      <c r="D12" s="20">
        <v>0</v>
      </c>
      <c r="E12" s="25" t="s">
        <v>39</v>
      </c>
      <c r="F12" s="20">
        <v>0</v>
      </c>
      <c r="G12" s="25" t="s">
        <v>44</v>
      </c>
      <c r="H12" s="20">
        <v>0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95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164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67"/>
      <c r="F15" s="67"/>
      <c r="G15" s="68"/>
      <c r="H15" s="1"/>
    </row>
    <row r="16" spans="1:10" ht="20.100000000000001" customHeight="1">
      <c r="A16" s="70"/>
      <c r="B16" s="70" t="s">
        <v>13</v>
      </c>
      <c r="C16" s="373" t="s">
        <v>14</v>
      </c>
      <c r="D16" s="374"/>
      <c r="E16" s="70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0.5</v>
      </c>
      <c r="C17" s="376" t="s">
        <v>146</v>
      </c>
      <c r="D17" s="377"/>
      <c r="E17" s="70">
        <v>5</v>
      </c>
      <c r="F17" s="366"/>
      <c r="G17" s="366"/>
      <c r="H17" s="366"/>
    </row>
    <row r="18" spans="1:8" ht="20.100000000000001" customHeight="1">
      <c r="A18" s="353"/>
      <c r="B18" s="5">
        <v>0.5</v>
      </c>
      <c r="C18" s="376" t="s">
        <v>145</v>
      </c>
      <c r="D18" s="377"/>
      <c r="E18" s="70">
        <v>3</v>
      </c>
      <c r="F18" s="366"/>
      <c r="G18" s="366"/>
      <c r="H18" s="366"/>
    </row>
    <row r="19" spans="1:8" ht="20.100000000000001" customHeight="1">
      <c r="A19" s="353"/>
      <c r="B19" s="5"/>
      <c r="C19" s="376"/>
      <c r="D19" s="377"/>
      <c r="E19" s="70"/>
      <c r="F19" s="366"/>
      <c r="G19" s="366"/>
      <c r="H19" s="366"/>
    </row>
    <row r="20" spans="1:8" ht="20.100000000000001" customHeight="1">
      <c r="A20" s="353"/>
      <c r="B20" s="5"/>
      <c r="C20" s="376"/>
      <c r="D20" s="377"/>
      <c r="E20" s="70"/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70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70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70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70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70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71"/>
      <c r="F26" s="380"/>
      <c r="G26" s="380"/>
      <c r="H26" s="380"/>
    </row>
    <row r="27" spans="1:8" ht="20.100000000000001" customHeight="1">
      <c r="A27" s="354" t="s">
        <v>16</v>
      </c>
      <c r="B27" s="21">
        <v>0.29166666666666669</v>
      </c>
      <c r="C27" s="367" t="s">
        <v>144</v>
      </c>
      <c r="D27" s="368"/>
      <c r="E27" s="72">
        <v>2</v>
      </c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72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72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72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72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72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72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72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72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72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72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72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72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72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72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147</v>
      </c>
      <c r="C43" s="371"/>
      <c r="D43" s="372"/>
      <c r="E43" s="352" t="s">
        <v>19</v>
      </c>
      <c r="F43" s="336"/>
      <c r="G43" s="337"/>
      <c r="H43" s="338"/>
    </row>
    <row r="44" spans="1:8" ht="20.100000000000001" customHeight="1">
      <c r="A44" s="366"/>
      <c r="B44" s="370" t="s">
        <v>148</v>
      </c>
      <c r="C44" s="371"/>
      <c r="D44" s="372"/>
      <c r="E44" s="353"/>
      <c r="F44" s="336"/>
      <c r="G44" s="337"/>
      <c r="H44" s="338"/>
    </row>
    <row r="45" spans="1:8" ht="20.100000000000001" customHeight="1">
      <c r="A45" s="366"/>
      <c r="B45" s="370" t="s">
        <v>149</v>
      </c>
      <c r="C45" s="371"/>
      <c r="D45" s="372"/>
      <c r="E45" s="353"/>
      <c r="F45" s="336"/>
      <c r="G45" s="337"/>
      <c r="H45" s="338"/>
    </row>
    <row r="46" spans="1:8" ht="20.100000000000001" customHeight="1">
      <c r="A46" s="366"/>
      <c r="B46" s="360"/>
      <c r="C46" s="361"/>
      <c r="D46" s="362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/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/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45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150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151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152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153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154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155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156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151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157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158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159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80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 t="s">
        <v>160</v>
      </c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 t="s">
        <v>161</v>
      </c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 t="s">
        <v>162</v>
      </c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/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/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74"/>
      <c r="G77" s="75"/>
      <c r="H77" s="76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69"/>
      <c r="B79" s="75" t="s">
        <v>46</v>
      </c>
      <c r="C79" s="75"/>
      <c r="D79" s="75"/>
      <c r="E79" s="69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24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12000</v>
      </c>
      <c r="C82" s="332" t="s">
        <v>92</v>
      </c>
      <c r="D82" s="333"/>
      <c r="E82" s="346"/>
      <c r="F82" s="8">
        <v>10200</v>
      </c>
      <c r="G82" s="332" t="s">
        <v>163</v>
      </c>
      <c r="H82" s="333"/>
    </row>
    <row r="83" spans="1:8" ht="20.100000000000001" customHeight="1">
      <c r="A83" s="342"/>
      <c r="B83" s="8"/>
      <c r="C83" s="332"/>
      <c r="D83" s="333"/>
      <c r="E83" s="346"/>
      <c r="F83" s="8"/>
      <c r="G83" s="332"/>
      <c r="H83" s="333"/>
    </row>
    <row r="84" spans="1:8" ht="20.100000000000001" customHeight="1">
      <c r="A84" s="342"/>
      <c r="B84" s="8"/>
      <c r="C84" s="332"/>
      <c r="D84" s="333"/>
      <c r="E84" s="346"/>
      <c r="F84" s="8"/>
      <c r="G84" s="332"/>
      <c r="H84" s="333"/>
    </row>
    <row r="85" spans="1:8" ht="20.100000000000001" customHeight="1">
      <c r="A85" s="342"/>
      <c r="B85" s="8"/>
      <c r="C85" s="332"/>
      <c r="D85" s="333"/>
      <c r="E85" s="346"/>
      <c r="F85" s="8"/>
      <c r="G85" s="332"/>
      <c r="H85" s="333"/>
    </row>
    <row r="86" spans="1:8" ht="20.100000000000001" customHeight="1">
      <c r="A86" s="342"/>
      <c r="B86" s="8"/>
      <c r="C86" s="332"/>
      <c r="D86" s="333"/>
      <c r="E86" s="346"/>
      <c r="F86" s="8"/>
      <c r="G86" s="332"/>
      <c r="H86" s="333"/>
    </row>
    <row r="87" spans="1:8" ht="20.100000000000001" customHeight="1">
      <c r="A87" s="342"/>
      <c r="B87" s="8"/>
      <c r="C87" s="332"/>
      <c r="D87" s="333"/>
      <c r="E87" s="346"/>
      <c r="F87" s="8"/>
      <c r="G87" s="332"/>
      <c r="H87" s="333"/>
    </row>
    <row r="88" spans="1:8" ht="20.100000000000001" customHeight="1">
      <c r="A88" s="342"/>
      <c r="B88" s="8"/>
      <c r="C88" s="332"/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77"/>
      <c r="H89" s="78"/>
    </row>
    <row r="90" spans="1:8" ht="20.100000000000001" customHeight="1">
      <c r="A90" s="342"/>
      <c r="B90" s="9"/>
      <c r="C90" s="332"/>
      <c r="D90" s="333"/>
      <c r="E90" s="346"/>
      <c r="F90" s="8"/>
      <c r="G90" s="77"/>
      <c r="H90" s="78"/>
    </row>
    <row r="91" spans="1:8" ht="20.100000000000001" customHeight="1">
      <c r="A91" s="342"/>
      <c r="B91" s="9"/>
      <c r="C91" s="332"/>
      <c r="D91" s="333"/>
      <c r="E91" s="346"/>
      <c r="F91" s="8"/>
      <c r="G91" s="77"/>
      <c r="H91" s="78"/>
    </row>
    <row r="92" spans="1:8" ht="20.100000000000001" customHeight="1">
      <c r="A92" s="342"/>
      <c r="B92" s="9"/>
      <c r="C92" s="332"/>
      <c r="D92" s="333"/>
      <c r="E92" s="346"/>
      <c r="F92" s="8"/>
      <c r="G92" s="77"/>
      <c r="H92" s="78"/>
    </row>
    <row r="93" spans="1:8" ht="20.100000000000001" customHeight="1">
      <c r="A93" s="342"/>
      <c r="B93" s="9"/>
      <c r="C93" s="332"/>
      <c r="D93" s="333"/>
      <c r="E93" s="346"/>
      <c r="F93" s="8"/>
      <c r="G93" s="77"/>
      <c r="H93" s="78"/>
    </row>
    <row r="94" spans="1:8" ht="20.100000000000001" customHeight="1">
      <c r="A94" s="342"/>
      <c r="B94" s="9"/>
      <c r="C94" s="332"/>
      <c r="D94" s="333"/>
      <c r="E94" s="346"/>
      <c r="F94" s="8"/>
      <c r="G94" s="77"/>
      <c r="H94" s="78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22200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B13" sqref="B13:D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87" t="s">
        <v>1</v>
      </c>
      <c r="B2" s="373" t="s">
        <v>165</v>
      </c>
      <c r="C2" s="374"/>
      <c r="D2" s="87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85" t="s">
        <v>5</v>
      </c>
      <c r="F3" s="85"/>
      <c r="G3" s="398"/>
      <c r="H3" s="398"/>
    </row>
    <row r="4" spans="1:10" ht="20.100000000000001" customHeight="1">
      <c r="A4" s="87" t="s">
        <v>6</v>
      </c>
      <c r="B4" s="391"/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87" t="s">
        <v>7</v>
      </c>
      <c r="B5" s="391"/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87" t="s">
        <v>8</v>
      </c>
      <c r="B6" s="391">
        <v>2002650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87" t="s">
        <v>43</v>
      </c>
      <c r="B7" s="391">
        <f>B6+'2월4일'!B7:D7</f>
        <v>8160460</v>
      </c>
      <c r="C7" s="392"/>
      <c r="D7" s="393"/>
      <c r="E7" s="394"/>
      <c r="F7" s="395"/>
      <c r="G7" s="395"/>
      <c r="H7" s="396"/>
    </row>
    <row r="8" spans="1:10" ht="20.100000000000001" customHeight="1">
      <c r="A8" s="87" t="s">
        <v>9</v>
      </c>
      <c r="B8" s="401">
        <v>42550</v>
      </c>
      <c r="C8" s="402"/>
      <c r="D8" s="403"/>
      <c r="E8" s="359"/>
      <c r="F8" s="404"/>
      <c r="G8" s="404"/>
      <c r="H8" s="405"/>
    </row>
    <row r="9" spans="1:10" ht="20.100000000000001" customHeight="1">
      <c r="A9" s="8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0.13</v>
      </c>
      <c r="C10" s="23" t="s">
        <v>29</v>
      </c>
      <c r="D10" s="19">
        <v>0.05</v>
      </c>
      <c r="E10" s="26" t="s">
        <v>30</v>
      </c>
      <c r="F10" s="18">
        <v>0.22</v>
      </c>
      <c r="G10" s="23" t="s">
        <v>33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0.02</v>
      </c>
      <c r="C11" s="24" t="s">
        <v>49</v>
      </c>
      <c r="D11" s="18">
        <v>0.03</v>
      </c>
      <c r="E11" s="24" t="s">
        <v>35</v>
      </c>
      <c r="F11" s="18">
        <v>0.24</v>
      </c>
      <c r="G11" s="24" t="s">
        <v>36</v>
      </c>
      <c r="H11" s="18">
        <v>0.12</v>
      </c>
      <c r="I11" s="29"/>
    </row>
    <row r="12" spans="1:10" ht="20.100000000000001" customHeight="1" thickBot="1">
      <c r="A12" s="25" t="s">
        <v>37</v>
      </c>
      <c r="B12" s="20">
        <v>0.09</v>
      </c>
      <c r="C12" s="25" t="s">
        <v>38</v>
      </c>
      <c r="D12" s="20">
        <v>0.01</v>
      </c>
      <c r="E12" s="25" t="s">
        <v>39</v>
      </c>
      <c r="F12" s="20">
        <v>0.04</v>
      </c>
      <c r="G12" s="25" t="s">
        <v>44</v>
      </c>
      <c r="H12" s="20">
        <v>0.01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198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199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85"/>
      <c r="F15" s="85"/>
      <c r="G15" s="89"/>
      <c r="H15" s="1"/>
    </row>
    <row r="16" spans="1:10" ht="20.100000000000001" customHeight="1">
      <c r="A16" s="87"/>
      <c r="B16" s="87" t="s">
        <v>13</v>
      </c>
      <c r="C16" s="373" t="s">
        <v>14</v>
      </c>
      <c r="D16" s="374"/>
      <c r="E16" s="87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0.51388888888888895</v>
      </c>
      <c r="C17" s="376" t="s">
        <v>172</v>
      </c>
      <c r="D17" s="377"/>
      <c r="E17" s="87">
        <v>5</v>
      </c>
      <c r="F17" s="366"/>
      <c r="G17" s="366"/>
      <c r="H17" s="366"/>
    </row>
    <row r="18" spans="1:8" ht="20.100000000000001" customHeight="1">
      <c r="A18" s="353"/>
      <c r="B18" s="5">
        <v>0.48958333333333331</v>
      </c>
      <c r="C18" s="376" t="s">
        <v>171</v>
      </c>
      <c r="D18" s="377"/>
      <c r="E18" s="87">
        <v>2</v>
      </c>
      <c r="F18" s="366"/>
      <c r="G18" s="366"/>
      <c r="H18" s="366"/>
    </row>
    <row r="19" spans="1:8" ht="20.100000000000001" customHeight="1">
      <c r="A19" s="353"/>
      <c r="B19" s="5">
        <v>0.4861111111111111</v>
      </c>
      <c r="C19" s="376" t="s">
        <v>170</v>
      </c>
      <c r="D19" s="377"/>
      <c r="E19" s="87">
        <v>4</v>
      </c>
      <c r="F19" s="366"/>
      <c r="G19" s="366"/>
      <c r="H19" s="366"/>
    </row>
    <row r="20" spans="1:8" ht="20.100000000000001" customHeight="1">
      <c r="A20" s="353"/>
      <c r="B20" s="5">
        <v>0.48958333333333331</v>
      </c>
      <c r="C20" s="376" t="s">
        <v>169</v>
      </c>
      <c r="D20" s="377"/>
      <c r="E20" s="87">
        <v>2</v>
      </c>
      <c r="F20" s="366"/>
      <c r="G20" s="366"/>
      <c r="H20" s="366"/>
    </row>
    <row r="21" spans="1:8" ht="20.100000000000001" customHeight="1">
      <c r="A21" s="353"/>
      <c r="B21" s="5">
        <v>4.1666666666666664E-2</v>
      </c>
      <c r="C21" s="376" t="s">
        <v>168</v>
      </c>
      <c r="D21" s="377"/>
      <c r="E21" s="87">
        <v>7</v>
      </c>
      <c r="F21" s="366"/>
      <c r="G21" s="366"/>
      <c r="H21" s="366"/>
    </row>
    <row r="22" spans="1:8" ht="20.100000000000001" customHeight="1">
      <c r="A22" s="353"/>
      <c r="B22" s="5"/>
      <c r="C22" s="376" t="s">
        <v>167</v>
      </c>
      <c r="D22" s="377"/>
      <c r="E22" s="87">
        <v>3</v>
      </c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87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87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87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88"/>
      <c r="F26" s="380"/>
      <c r="G26" s="380"/>
      <c r="H26" s="380"/>
    </row>
    <row r="27" spans="1:8" ht="20.100000000000001" customHeight="1">
      <c r="A27" s="354" t="s">
        <v>16</v>
      </c>
      <c r="B27" s="21">
        <v>0.3125</v>
      </c>
      <c r="C27" s="367" t="s">
        <v>166</v>
      </c>
      <c r="D27" s="368"/>
      <c r="E27" s="86">
        <v>8</v>
      </c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86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86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86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86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86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86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86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86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86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86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86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86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86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86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173</v>
      </c>
      <c r="C43" s="371"/>
      <c r="D43" s="372"/>
      <c r="E43" s="352" t="s">
        <v>19</v>
      </c>
      <c r="F43" s="336" t="s">
        <v>204</v>
      </c>
      <c r="G43" s="337"/>
      <c r="H43" s="338"/>
    </row>
    <row r="44" spans="1:8" ht="20.100000000000001" customHeight="1">
      <c r="A44" s="366"/>
      <c r="B44" s="370" t="s">
        <v>174</v>
      </c>
      <c r="C44" s="371"/>
      <c r="D44" s="372"/>
      <c r="E44" s="353"/>
      <c r="F44" s="336" t="s">
        <v>205</v>
      </c>
      <c r="G44" s="337"/>
      <c r="H44" s="338"/>
    </row>
    <row r="45" spans="1:8" ht="20.100000000000001" customHeight="1">
      <c r="A45" s="366"/>
      <c r="B45" s="370" t="s">
        <v>175</v>
      </c>
      <c r="C45" s="371"/>
      <c r="D45" s="372"/>
      <c r="E45" s="353"/>
      <c r="F45" s="336" t="s">
        <v>206</v>
      </c>
      <c r="G45" s="337"/>
      <c r="H45" s="338"/>
    </row>
    <row r="46" spans="1:8" ht="20.100000000000001" customHeight="1">
      <c r="A46" s="366"/>
      <c r="B46" s="360"/>
      <c r="C46" s="361"/>
      <c r="D46" s="362"/>
      <c r="E46" s="353"/>
      <c r="F46" s="336" t="s">
        <v>207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 t="s">
        <v>208</v>
      </c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 t="s">
        <v>209</v>
      </c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 t="s">
        <v>210</v>
      </c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 t="s">
        <v>211</v>
      </c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 t="s">
        <v>212</v>
      </c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 t="s">
        <v>213</v>
      </c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 t="s">
        <v>214</v>
      </c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190</v>
      </c>
      <c r="C55" s="348"/>
      <c r="D55" s="349"/>
      <c r="E55" s="358" t="s">
        <v>19</v>
      </c>
      <c r="F55" s="347" t="s">
        <v>45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176</v>
      </c>
      <c r="C58" s="337"/>
      <c r="D58" s="338"/>
      <c r="E58" s="352" t="s">
        <v>19</v>
      </c>
      <c r="F58" s="347" t="s">
        <v>245</v>
      </c>
      <c r="G58" s="348"/>
      <c r="H58" s="349"/>
    </row>
    <row r="59" spans="1:8" ht="20.100000000000001" customHeight="1">
      <c r="A59" s="353"/>
      <c r="B59" s="336" t="s">
        <v>120</v>
      </c>
      <c r="C59" s="337"/>
      <c r="D59" s="338"/>
      <c r="E59" s="353"/>
      <c r="F59" s="347" t="s">
        <v>246</v>
      </c>
      <c r="G59" s="348"/>
      <c r="H59" s="349"/>
    </row>
    <row r="60" spans="1:8" ht="20.100000000000001" customHeight="1">
      <c r="A60" s="353"/>
      <c r="B60" s="336" t="s">
        <v>177</v>
      </c>
      <c r="C60" s="337"/>
      <c r="D60" s="338"/>
      <c r="E60" s="353"/>
      <c r="F60" s="347" t="s">
        <v>247</v>
      </c>
      <c r="G60" s="348"/>
      <c r="H60" s="349"/>
    </row>
    <row r="61" spans="1:8" ht="20.100000000000001" customHeight="1">
      <c r="A61" s="353"/>
      <c r="B61" s="336" t="s">
        <v>178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128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179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180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181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182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183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184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185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 t="s">
        <v>186</v>
      </c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 t="s">
        <v>187</v>
      </c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 t="s">
        <v>183</v>
      </c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 t="s">
        <v>184</v>
      </c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 t="s">
        <v>188</v>
      </c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 t="s">
        <v>189</v>
      </c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 t="s">
        <v>133</v>
      </c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81"/>
      <c r="G77" s="82"/>
      <c r="H77" s="83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90"/>
      <c r="B79" s="82" t="s">
        <v>46</v>
      </c>
      <c r="C79" s="82"/>
      <c r="D79" s="82"/>
      <c r="E79" s="90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24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20000</v>
      </c>
      <c r="C82" s="332" t="s">
        <v>135</v>
      </c>
      <c r="D82" s="333"/>
      <c r="E82" s="346"/>
      <c r="F82" s="8">
        <v>6000</v>
      </c>
      <c r="G82" s="332" t="s">
        <v>93</v>
      </c>
      <c r="H82" s="333"/>
    </row>
    <row r="83" spans="1:8" ht="20.100000000000001" customHeight="1">
      <c r="A83" s="342"/>
      <c r="B83" s="8">
        <v>20000</v>
      </c>
      <c r="C83" s="332" t="s">
        <v>136</v>
      </c>
      <c r="D83" s="333"/>
      <c r="E83" s="346"/>
      <c r="F83" s="8"/>
      <c r="G83" s="332"/>
      <c r="H83" s="333"/>
    </row>
    <row r="84" spans="1:8" ht="20.100000000000001" customHeight="1">
      <c r="A84" s="342"/>
      <c r="B84" s="8">
        <v>30000</v>
      </c>
      <c r="C84" s="332" t="s">
        <v>191</v>
      </c>
      <c r="D84" s="333"/>
      <c r="E84" s="346"/>
      <c r="F84" s="8"/>
      <c r="G84" s="332"/>
      <c r="H84" s="333"/>
    </row>
    <row r="85" spans="1:8" ht="20.100000000000001" customHeight="1">
      <c r="A85" s="342"/>
      <c r="B85" s="8">
        <v>2000</v>
      </c>
      <c r="C85" s="332" t="s">
        <v>192</v>
      </c>
      <c r="D85" s="333"/>
      <c r="E85" s="346"/>
      <c r="F85" s="8"/>
      <c r="G85" s="332"/>
      <c r="H85" s="333"/>
    </row>
    <row r="86" spans="1:8" ht="20.100000000000001" customHeight="1">
      <c r="A86" s="342"/>
      <c r="B86" s="8">
        <v>17800</v>
      </c>
      <c r="C86" s="332" t="s">
        <v>193</v>
      </c>
      <c r="D86" s="333"/>
      <c r="E86" s="346"/>
      <c r="F86" s="8"/>
      <c r="G86" s="332"/>
      <c r="H86" s="333"/>
    </row>
    <row r="87" spans="1:8" ht="20.100000000000001" customHeight="1">
      <c r="A87" s="342"/>
      <c r="B87" s="8">
        <v>4200</v>
      </c>
      <c r="C87" s="332" t="s">
        <v>194</v>
      </c>
      <c r="D87" s="333"/>
      <c r="E87" s="346"/>
      <c r="F87" s="8"/>
      <c r="G87" s="332"/>
      <c r="H87" s="333"/>
    </row>
    <row r="88" spans="1:8" ht="20.100000000000001" customHeight="1">
      <c r="A88" s="342"/>
      <c r="B88" s="8">
        <v>50</v>
      </c>
      <c r="C88" s="332" t="s">
        <v>195</v>
      </c>
      <c r="D88" s="333"/>
      <c r="E88" s="346"/>
      <c r="F88" s="8"/>
      <c r="G88" s="332"/>
      <c r="H88" s="333"/>
    </row>
    <row r="89" spans="1:8" ht="20.100000000000001" customHeight="1">
      <c r="A89" s="342"/>
      <c r="B89" s="9">
        <v>5200</v>
      </c>
      <c r="C89" s="332" t="s">
        <v>196</v>
      </c>
      <c r="D89" s="333"/>
      <c r="E89" s="346"/>
      <c r="F89" s="8"/>
      <c r="G89" s="79"/>
      <c r="H89" s="80"/>
    </row>
    <row r="90" spans="1:8" ht="20.100000000000001" customHeight="1">
      <c r="A90" s="342"/>
      <c r="B90" s="9">
        <v>19700</v>
      </c>
      <c r="C90" s="332" t="s">
        <v>197</v>
      </c>
      <c r="D90" s="333"/>
      <c r="E90" s="346"/>
      <c r="F90" s="8"/>
      <c r="G90" s="79"/>
      <c r="H90" s="80"/>
    </row>
    <row r="91" spans="1:8" ht="20.100000000000001" customHeight="1">
      <c r="A91" s="342"/>
      <c r="B91" s="9"/>
      <c r="C91" s="332"/>
      <c r="D91" s="333"/>
      <c r="E91" s="346"/>
      <c r="F91" s="8"/>
      <c r="G91" s="79"/>
      <c r="H91" s="80"/>
    </row>
    <row r="92" spans="1:8" ht="20.100000000000001" customHeight="1">
      <c r="A92" s="342"/>
      <c r="B92" s="9"/>
      <c r="C92" s="332"/>
      <c r="D92" s="333"/>
      <c r="E92" s="346"/>
      <c r="F92" s="8"/>
      <c r="G92" s="79"/>
      <c r="H92" s="80"/>
    </row>
    <row r="93" spans="1:8" ht="20.100000000000001" customHeight="1">
      <c r="A93" s="342"/>
      <c r="B93" s="9"/>
      <c r="C93" s="332"/>
      <c r="D93" s="333"/>
      <c r="E93" s="346"/>
      <c r="F93" s="8"/>
      <c r="G93" s="79"/>
      <c r="H93" s="80"/>
    </row>
    <row r="94" spans="1:8" ht="20.100000000000001" customHeight="1">
      <c r="A94" s="342"/>
      <c r="B94" s="9"/>
      <c r="C94" s="332"/>
      <c r="D94" s="333"/>
      <c r="E94" s="346"/>
      <c r="F94" s="8"/>
      <c r="G94" s="79"/>
      <c r="H94" s="80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124950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E8:H8"/>
    <mergeCell ref="B8:D8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51" sqref="F51:H5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94" t="s">
        <v>1</v>
      </c>
      <c r="B2" s="373" t="s">
        <v>215</v>
      </c>
      <c r="C2" s="374"/>
      <c r="D2" s="94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91" t="s">
        <v>5</v>
      </c>
      <c r="F3" s="91"/>
      <c r="G3" s="398"/>
      <c r="H3" s="398"/>
    </row>
    <row r="4" spans="1:10" ht="20.100000000000001" customHeight="1">
      <c r="A4" s="94" t="s">
        <v>6</v>
      </c>
      <c r="B4" s="391">
        <v>1568540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94" t="s">
        <v>7</v>
      </c>
      <c r="B5" s="391">
        <f>B6-B4</f>
        <v>1084800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94" t="s">
        <v>8</v>
      </c>
      <c r="B6" s="391">
        <v>2653340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94" t="s">
        <v>43</v>
      </c>
      <c r="B7" s="391">
        <f>B6+'2월5일'!B7:D7</f>
        <v>10813800</v>
      </c>
      <c r="C7" s="392"/>
      <c r="D7" s="393"/>
      <c r="E7" s="394"/>
      <c r="F7" s="395"/>
      <c r="G7" s="395"/>
      <c r="H7" s="396"/>
    </row>
    <row r="8" spans="1:10" ht="20.100000000000001" customHeight="1">
      <c r="A8" s="94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9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0.11</v>
      </c>
      <c r="C10" s="23" t="s">
        <v>29</v>
      </c>
      <c r="D10" s="19">
        <v>0.08</v>
      </c>
      <c r="E10" s="26" t="s">
        <v>30</v>
      </c>
      <c r="F10" s="18">
        <v>0.28999999999999998</v>
      </c>
      <c r="G10" s="23" t="s">
        <v>33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0.01</v>
      </c>
      <c r="E11" s="24" t="s">
        <v>35</v>
      </c>
      <c r="F11" s="18">
        <v>0.1</v>
      </c>
      <c r="G11" s="24" t="s">
        <v>36</v>
      </c>
      <c r="H11" s="18">
        <v>0.13</v>
      </c>
      <c r="I11" s="29"/>
    </row>
    <row r="12" spans="1:10" ht="20.100000000000001" customHeight="1" thickBot="1">
      <c r="A12" s="25" t="s">
        <v>37</v>
      </c>
      <c r="B12" s="20">
        <v>0.13</v>
      </c>
      <c r="C12" s="25" t="s">
        <v>38</v>
      </c>
      <c r="D12" s="20">
        <v>0.01</v>
      </c>
      <c r="E12" s="25" t="s">
        <v>39</v>
      </c>
      <c r="F12" s="20">
        <v>0.04</v>
      </c>
      <c r="G12" s="25" t="s">
        <v>44</v>
      </c>
      <c r="H12" s="20">
        <v>0.03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243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244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91"/>
      <c r="F15" s="91"/>
      <c r="G15" s="92"/>
      <c r="H15" s="1"/>
    </row>
    <row r="16" spans="1:10" ht="20.100000000000001" customHeight="1">
      <c r="A16" s="94"/>
      <c r="B16" s="94" t="s">
        <v>13</v>
      </c>
      <c r="C16" s="373" t="s">
        <v>14</v>
      </c>
      <c r="D16" s="374"/>
      <c r="E16" s="94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0.47916666666666669</v>
      </c>
      <c r="C17" s="376" t="s">
        <v>221</v>
      </c>
      <c r="D17" s="377"/>
      <c r="E17" s="94">
        <v>3</v>
      </c>
      <c r="F17" s="366"/>
      <c r="G17" s="366"/>
      <c r="H17" s="366"/>
    </row>
    <row r="18" spans="1:8" ht="20.100000000000001" customHeight="1">
      <c r="A18" s="353"/>
      <c r="B18" s="5">
        <v>0.41666666666666669</v>
      </c>
      <c r="C18" s="376" t="s">
        <v>220</v>
      </c>
      <c r="D18" s="377"/>
      <c r="E18" s="94">
        <v>6</v>
      </c>
      <c r="F18" s="366"/>
      <c r="G18" s="366"/>
      <c r="H18" s="366"/>
    </row>
    <row r="19" spans="1:8" ht="20.100000000000001" customHeight="1">
      <c r="A19" s="353"/>
      <c r="B19" s="5">
        <v>0.41666666666666669</v>
      </c>
      <c r="C19" s="376" t="s">
        <v>219</v>
      </c>
      <c r="D19" s="377"/>
      <c r="E19" s="94">
        <v>4</v>
      </c>
      <c r="F19" s="366"/>
      <c r="G19" s="366"/>
      <c r="H19" s="366"/>
    </row>
    <row r="20" spans="1:8" ht="20.100000000000001" customHeight="1">
      <c r="A20" s="353"/>
      <c r="B20" s="5">
        <v>0.5</v>
      </c>
      <c r="C20" s="376" t="s">
        <v>218</v>
      </c>
      <c r="D20" s="377"/>
      <c r="E20" s="94">
        <v>5</v>
      </c>
      <c r="F20" s="366"/>
      <c r="G20" s="366"/>
      <c r="H20" s="366"/>
    </row>
    <row r="21" spans="1:8" ht="20.100000000000001" customHeight="1">
      <c r="A21" s="353"/>
      <c r="B21" s="5">
        <v>0.5</v>
      </c>
      <c r="C21" s="376" t="s">
        <v>217</v>
      </c>
      <c r="D21" s="377"/>
      <c r="E21" s="94">
        <v>4</v>
      </c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94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94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94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94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95"/>
      <c r="F26" s="380"/>
      <c r="G26" s="380"/>
      <c r="H26" s="380"/>
    </row>
    <row r="27" spans="1:8" ht="20.100000000000001" customHeight="1">
      <c r="A27" s="354" t="s">
        <v>16</v>
      </c>
      <c r="B27" s="21">
        <v>0.29166666666666669</v>
      </c>
      <c r="C27" s="367" t="s">
        <v>216</v>
      </c>
      <c r="D27" s="368"/>
      <c r="E27" s="96">
        <v>2</v>
      </c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96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96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96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96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96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96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96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96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96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96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96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96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96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96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222</v>
      </c>
      <c r="C43" s="371"/>
      <c r="D43" s="372"/>
      <c r="E43" s="352" t="s">
        <v>19</v>
      </c>
      <c r="F43" s="336" t="s">
        <v>319</v>
      </c>
      <c r="G43" s="337"/>
      <c r="H43" s="338"/>
    </row>
    <row r="44" spans="1:8" ht="20.100000000000001" customHeight="1">
      <c r="A44" s="366"/>
      <c r="B44" s="370" t="s">
        <v>223</v>
      </c>
      <c r="C44" s="371"/>
      <c r="D44" s="372"/>
      <c r="E44" s="353"/>
      <c r="F44" s="336" t="s">
        <v>320</v>
      </c>
      <c r="G44" s="337"/>
      <c r="H44" s="338"/>
    </row>
    <row r="45" spans="1:8" ht="20.100000000000001" customHeight="1">
      <c r="A45" s="366"/>
      <c r="B45" s="370" t="s">
        <v>224</v>
      </c>
      <c r="C45" s="371"/>
      <c r="D45" s="372"/>
      <c r="E45" s="353"/>
      <c r="F45" s="336" t="s">
        <v>321</v>
      </c>
      <c r="G45" s="337"/>
      <c r="H45" s="338"/>
    </row>
    <row r="46" spans="1:8" ht="20.100000000000001" customHeight="1">
      <c r="A46" s="366"/>
      <c r="B46" s="370" t="s">
        <v>225</v>
      </c>
      <c r="C46" s="371"/>
      <c r="D46" s="372"/>
      <c r="E46" s="353"/>
      <c r="F46" s="336" t="s">
        <v>322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 t="s">
        <v>323</v>
      </c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 t="s">
        <v>324</v>
      </c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45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226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227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228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229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230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231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232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233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234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235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236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237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 t="s">
        <v>238</v>
      </c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 t="s">
        <v>239</v>
      </c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 t="s">
        <v>240</v>
      </c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 t="s">
        <v>241</v>
      </c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/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98"/>
      <c r="G77" s="99"/>
      <c r="H77" s="100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93"/>
      <c r="B79" s="99" t="s">
        <v>46</v>
      </c>
      <c r="C79" s="99"/>
      <c r="D79" s="99"/>
      <c r="E79" s="93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24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37000</v>
      </c>
      <c r="C82" s="332" t="s">
        <v>242</v>
      </c>
      <c r="D82" s="333"/>
      <c r="E82" s="346"/>
      <c r="F82" s="8"/>
      <c r="G82" s="332"/>
      <c r="H82" s="333"/>
    </row>
    <row r="83" spans="1:8" ht="20.100000000000001" customHeight="1">
      <c r="A83" s="342"/>
      <c r="B83" s="8">
        <v>50000</v>
      </c>
      <c r="C83" s="332" t="s">
        <v>136</v>
      </c>
      <c r="D83" s="333"/>
      <c r="E83" s="346"/>
      <c r="F83" s="8"/>
      <c r="G83" s="332"/>
      <c r="H83" s="333"/>
    </row>
    <row r="84" spans="1:8" ht="20.100000000000001" customHeight="1">
      <c r="A84" s="342"/>
      <c r="B84" s="8">
        <v>30000</v>
      </c>
      <c r="C84" s="332" t="s">
        <v>191</v>
      </c>
      <c r="D84" s="333"/>
      <c r="E84" s="346"/>
      <c r="F84" s="8"/>
      <c r="G84" s="332"/>
      <c r="H84" s="333"/>
    </row>
    <row r="85" spans="1:8" ht="20.100000000000001" customHeight="1">
      <c r="A85" s="342"/>
      <c r="B85" s="8"/>
      <c r="C85" s="332"/>
      <c r="D85" s="333"/>
      <c r="E85" s="346"/>
      <c r="F85" s="8"/>
      <c r="G85" s="332"/>
      <c r="H85" s="333"/>
    </row>
    <row r="86" spans="1:8" ht="20.100000000000001" customHeight="1">
      <c r="A86" s="342"/>
      <c r="B86" s="8"/>
      <c r="C86" s="332"/>
      <c r="D86" s="333"/>
      <c r="E86" s="346"/>
      <c r="F86" s="8"/>
      <c r="G86" s="332"/>
      <c r="H86" s="333"/>
    </row>
    <row r="87" spans="1:8" ht="20.100000000000001" customHeight="1">
      <c r="A87" s="342"/>
      <c r="B87" s="8"/>
      <c r="C87" s="332"/>
      <c r="D87" s="333"/>
      <c r="E87" s="346"/>
      <c r="F87" s="8"/>
      <c r="G87" s="332"/>
      <c r="H87" s="333"/>
    </row>
    <row r="88" spans="1:8" ht="20.100000000000001" customHeight="1">
      <c r="A88" s="342"/>
      <c r="B88" s="8"/>
      <c r="C88" s="332"/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101"/>
      <c r="H89" s="102"/>
    </row>
    <row r="90" spans="1:8" ht="20.100000000000001" customHeight="1">
      <c r="A90" s="342"/>
      <c r="B90" s="9"/>
      <c r="C90" s="332"/>
      <c r="D90" s="333"/>
      <c r="E90" s="346"/>
      <c r="F90" s="8"/>
      <c r="G90" s="101"/>
      <c r="H90" s="102"/>
    </row>
    <row r="91" spans="1:8" ht="20.100000000000001" customHeight="1">
      <c r="A91" s="342"/>
      <c r="B91" s="9"/>
      <c r="C91" s="332"/>
      <c r="D91" s="333"/>
      <c r="E91" s="346"/>
      <c r="F91" s="8"/>
      <c r="G91" s="101"/>
      <c r="H91" s="102"/>
    </row>
    <row r="92" spans="1:8" ht="20.100000000000001" customHeight="1">
      <c r="A92" s="342"/>
      <c r="B92" s="9"/>
      <c r="C92" s="332"/>
      <c r="D92" s="333"/>
      <c r="E92" s="346"/>
      <c r="F92" s="8"/>
      <c r="G92" s="101"/>
      <c r="H92" s="102"/>
    </row>
    <row r="93" spans="1:8" ht="20.100000000000001" customHeight="1">
      <c r="A93" s="342"/>
      <c r="B93" s="9"/>
      <c r="C93" s="332"/>
      <c r="D93" s="333"/>
      <c r="E93" s="346"/>
      <c r="F93" s="8"/>
      <c r="G93" s="101"/>
      <c r="H93" s="102"/>
    </row>
    <row r="94" spans="1:8" ht="20.100000000000001" customHeight="1">
      <c r="A94" s="342"/>
      <c r="B94" s="9"/>
      <c r="C94" s="332"/>
      <c r="D94" s="333"/>
      <c r="E94" s="346"/>
      <c r="F94" s="8"/>
      <c r="G94" s="101"/>
      <c r="H94" s="102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117000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61" sqref="F61:H6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11" t="s">
        <v>1</v>
      </c>
      <c r="B2" s="373" t="s">
        <v>248</v>
      </c>
      <c r="C2" s="374"/>
      <c r="D2" s="111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09" t="s">
        <v>5</v>
      </c>
      <c r="F3" s="109"/>
      <c r="G3" s="398"/>
      <c r="H3" s="398"/>
    </row>
    <row r="4" spans="1:10" ht="20.100000000000001" customHeight="1">
      <c r="A4" s="111" t="s">
        <v>6</v>
      </c>
      <c r="B4" s="391">
        <v>449370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11" t="s">
        <v>7</v>
      </c>
      <c r="B5" s="391">
        <f>B6-B4</f>
        <v>1402150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11" t="s">
        <v>8</v>
      </c>
      <c r="B6" s="391">
        <v>1851520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11" t="s">
        <v>43</v>
      </c>
      <c r="B7" s="391">
        <f>B6+'2월6일'!B7:D7</f>
        <v>12665320</v>
      </c>
      <c r="C7" s="392"/>
      <c r="D7" s="393"/>
      <c r="E7" s="394"/>
      <c r="F7" s="395"/>
      <c r="G7" s="395"/>
      <c r="H7" s="396"/>
    </row>
    <row r="8" spans="1:10" ht="20.100000000000001" customHeight="1">
      <c r="A8" s="111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10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0.03</v>
      </c>
      <c r="C10" s="23" t="s">
        <v>29</v>
      </c>
      <c r="D10" s="19">
        <v>0.01</v>
      </c>
      <c r="E10" s="26" t="s">
        <v>30</v>
      </c>
      <c r="F10" s="18">
        <v>0.13</v>
      </c>
      <c r="G10" s="23" t="s">
        <v>33</v>
      </c>
      <c r="H10" s="18">
        <v>0.14000000000000001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0.04</v>
      </c>
      <c r="E11" s="24" t="s">
        <v>35</v>
      </c>
      <c r="F11" s="18">
        <v>0.28999999999999998</v>
      </c>
      <c r="G11" s="24" t="s">
        <v>36</v>
      </c>
      <c r="H11" s="18">
        <v>0.17</v>
      </c>
      <c r="I11" s="29"/>
    </row>
    <row r="12" spans="1:10" ht="20.100000000000001" customHeight="1" thickBot="1">
      <c r="A12" s="25" t="s">
        <v>37</v>
      </c>
      <c r="B12" s="20">
        <v>0.14000000000000001</v>
      </c>
      <c r="C12" s="25" t="s">
        <v>38</v>
      </c>
      <c r="D12" s="20">
        <v>0.03</v>
      </c>
      <c r="E12" s="25" t="s">
        <v>39</v>
      </c>
      <c r="F12" s="20">
        <v>0</v>
      </c>
      <c r="G12" s="25" t="s">
        <v>44</v>
      </c>
      <c r="H12" s="20">
        <v>0.02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274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275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09"/>
      <c r="F15" s="109"/>
      <c r="G15" s="113"/>
      <c r="H15" s="1"/>
    </row>
    <row r="16" spans="1:10" ht="20.100000000000001" customHeight="1">
      <c r="A16" s="111"/>
      <c r="B16" s="111" t="s">
        <v>13</v>
      </c>
      <c r="C16" s="373" t="s">
        <v>14</v>
      </c>
      <c r="D16" s="374"/>
      <c r="E16" s="111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/>
      <c r="C17" s="376"/>
      <c r="D17" s="377"/>
      <c r="E17" s="111"/>
      <c r="F17" s="366"/>
      <c r="G17" s="366"/>
      <c r="H17" s="366"/>
    </row>
    <row r="18" spans="1:8" ht="20.100000000000001" customHeight="1">
      <c r="A18" s="353"/>
      <c r="B18" s="5"/>
      <c r="C18" s="376"/>
      <c r="D18" s="377"/>
      <c r="E18" s="111"/>
      <c r="F18" s="366"/>
      <c r="G18" s="366"/>
      <c r="H18" s="366"/>
    </row>
    <row r="19" spans="1:8" ht="20.100000000000001" customHeight="1">
      <c r="A19" s="353"/>
      <c r="B19" s="5"/>
      <c r="C19" s="376"/>
      <c r="D19" s="377"/>
      <c r="E19" s="111"/>
      <c r="F19" s="366"/>
      <c r="G19" s="366"/>
      <c r="H19" s="366"/>
    </row>
    <row r="20" spans="1:8" ht="20.100000000000001" customHeight="1">
      <c r="A20" s="353"/>
      <c r="B20" s="5"/>
      <c r="C20" s="376"/>
      <c r="D20" s="377"/>
      <c r="E20" s="111"/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111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111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11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11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11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12"/>
      <c r="F26" s="380"/>
      <c r="G26" s="380"/>
      <c r="H26" s="380"/>
    </row>
    <row r="27" spans="1:8" ht="20.100000000000001" customHeight="1">
      <c r="A27" s="354" t="s">
        <v>16</v>
      </c>
      <c r="B27" s="21">
        <v>0.22916666666666666</v>
      </c>
      <c r="C27" s="367" t="s">
        <v>250</v>
      </c>
      <c r="D27" s="368"/>
      <c r="E27" s="110" t="s">
        <v>251</v>
      </c>
      <c r="F27" s="366"/>
      <c r="G27" s="366"/>
      <c r="H27" s="366"/>
    </row>
    <row r="28" spans="1:8" ht="20.100000000000001" customHeight="1">
      <c r="A28" s="354"/>
      <c r="B28" s="21">
        <v>0.27083333333333331</v>
      </c>
      <c r="C28" s="367" t="s">
        <v>249</v>
      </c>
      <c r="D28" s="368"/>
      <c r="E28" s="110">
        <v>24</v>
      </c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110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10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10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10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10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10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10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110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110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110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110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110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110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74</v>
      </c>
      <c r="C43" s="371"/>
      <c r="D43" s="372"/>
      <c r="E43" s="352" t="s">
        <v>19</v>
      </c>
      <c r="F43" s="336" t="s">
        <v>325</v>
      </c>
      <c r="G43" s="337"/>
      <c r="H43" s="338"/>
    </row>
    <row r="44" spans="1:8" ht="20.100000000000001" customHeight="1">
      <c r="A44" s="366"/>
      <c r="B44" s="370" t="s">
        <v>252</v>
      </c>
      <c r="C44" s="371"/>
      <c r="D44" s="372"/>
      <c r="E44" s="353"/>
      <c r="F44" s="336" t="s">
        <v>326</v>
      </c>
      <c r="G44" s="337"/>
      <c r="H44" s="338"/>
    </row>
    <row r="45" spans="1:8" ht="20.100000000000001" customHeight="1">
      <c r="A45" s="366"/>
      <c r="B45" s="370" t="s">
        <v>253</v>
      </c>
      <c r="C45" s="371"/>
      <c r="D45" s="372"/>
      <c r="E45" s="353"/>
      <c r="F45" s="336"/>
      <c r="G45" s="337"/>
      <c r="H45" s="338"/>
    </row>
    <row r="46" spans="1:8" ht="20.100000000000001" customHeight="1">
      <c r="A46" s="366"/>
      <c r="B46" s="370" t="s">
        <v>254</v>
      </c>
      <c r="C46" s="371"/>
      <c r="D46" s="372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/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/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255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256</v>
      </c>
      <c r="C58" s="337"/>
      <c r="D58" s="338"/>
      <c r="E58" s="352" t="s">
        <v>19</v>
      </c>
      <c r="F58" s="347" t="s">
        <v>327</v>
      </c>
      <c r="G58" s="348"/>
      <c r="H58" s="349"/>
    </row>
    <row r="59" spans="1:8" ht="20.100000000000001" customHeight="1">
      <c r="A59" s="353"/>
      <c r="B59" s="336" t="s">
        <v>257</v>
      </c>
      <c r="C59" s="337"/>
      <c r="D59" s="338"/>
      <c r="E59" s="353"/>
      <c r="F59" s="347" t="s">
        <v>328</v>
      </c>
      <c r="G59" s="348"/>
      <c r="H59" s="349"/>
    </row>
    <row r="60" spans="1:8" ht="20.100000000000001" customHeight="1">
      <c r="A60" s="353"/>
      <c r="B60" s="336" t="s">
        <v>258</v>
      </c>
      <c r="C60" s="337"/>
      <c r="D60" s="338"/>
      <c r="E60" s="353"/>
      <c r="F60" s="347" t="s">
        <v>329</v>
      </c>
      <c r="G60" s="348"/>
      <c r="H60" s="349"/>
    </row>
    <row r="61" spans="1:8" ht="20.100000000000001" customHeight="1">
      <c r="A61" s="353"/>
      <c r="B61" s="336" t="s">
        <v>259</v>
      </c>
      <c r="C61" s="337"/>
      <c r="D61" s="338"/>
      <c r="E61" s="353"/>
      <c r="F61" s="347" t="s">
        <v>330</v>
      </c>
      <c r="G61" s="348"/>
      <c r="H61" s="349"/>
    </row>
    <row r="62" spans="1:8" ht="20.100000000000001" customHeight="1">
      <c r="A62" s="353"/>
      <c r="B62" s="336" t="s">
        <v>260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261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262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263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264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265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266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267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/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/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/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105"/>
      <c r="G77" s="106"/>
      <c r="H77" s="107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114"/>
      <c r="B79" s="106" t="s">
        <v>46</v>
      </c>
      <c r="C79" s="106"/>
      <c r="D79" s="106"/>
      <c r="E79" s="114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272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6000</v>
      </c>
      <c r="C82" s="332" t="s">
        <v>273</v>
      </c>
      <c r="D82" s="333"/>
      <c r="E82" s="346"/>
      <c r="F82" s="8"/>
      <c r="G82" s="332"/>
      <c r="H82" s="333"/>
    </row>
    <row r="83" spans="1:8" ht="20.100000000000001" customHeight="1">
      <c r="A83" s="342"/>
      <c r="B83" s="8">
        <v>20000</v>
      </c>
      <c r="C83" s="332" t="s">
        <v>135</v>
      </c>
      <c r="D83" s="333"/>
      <c r="E83" s="346"/>
      <c r="F83" s="8"/>
      <c r="G83" s="332"/>
      <c r="H83" s="333"/>
    </row>
    <row r="84" spans="1:8" ht="20.100000000000001" customHeight="1">
      <c r="A84" s="342"/>
      <c r="B84" s="8">
        <v>40000</v>
      </c>
      <c r="C84" s="332" t="s">
        <v>136</v>
      </c>
      <c r="D84" s="333"/>
      <c r="E84" s="346"/>
      <c r="F84" s="8"/>
      <c r="G84" s="332"/>
      <c r="H84" s="333"/>
    </row>
    <row r="85" spans="1:8" ht="20.100000000000001" customHeight="1">
      <c r="A85" s="342"/>
      <c r="B85" s="8">
        <v>8000</v>
      </c>
      <c r="C85" s="332" t="s">
        <v>271</v>
      </c>
      <c r="D85" s="333"/>
      <c r="E85" s="346"/>
      <c r="F85" s="8"/>
      <c r="G85" s="332"/>
      <c r="H85" s="333"/>
    </row>
    <row r="86" spans="1:8" ht="20.100000000000001" customHeight="1">
      <c r="A86" s="342"/>
      <c r="B86" s="8">
        <v>7000</v>
      </c>
      <c r="C86" s="332" t="s">
        <v>270</v>
      </c>
      <c r="D86" s="333"/>
      <c r="E86" s="346"/>
      <c r="F86" s="8"/>
      <c r="G86" s="332"/>
      <c r="H86" s="333"/>
    </row>
    <row r="87" spans="1:8" ht="20.100000000000001" customHeight="1">
      <c r="A87" s="342"/>
      <c r="B87" s="8">
        <v>4000</v>
      </c>
      <c r="C87" s="332" t="s">
        <v>269</v>
      </c>
      <c r="D87" s="333"/>
      <c r="E87" s="346"/>
      <c r="F87" s="8"/>
      <c r="G87" s="332"/>
      <c r="H87" s="333"/>
    </row>
    <row r="88" spans="1:8" ht="20.100000000000001" customHeight="1">
      <c r="A88" s="342"/>
      <c r="B88" s="8">
        <v>10000</v>
      </c>
      <c r="C88" s="332" t="s">
        <v>268</v>
      </c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103"/>
      <c r="H89" s="104"/>
    </row>
    <row r="90" spans="1:8" ht="20.100000000000001" customHeight="1">
      <c r="A90" s="342"/>
      <c r="B90" s="9"/>
      <c r="C90" s="332"/>
      <c r="D90" s="333"/>
      <c r="E90" s="346"/>
      <c r="F90" s="8"/>
      <c r="G90" s="103"/>
      <c r="H90" s="104"/>
    </row>
    <row r="91" spans="1:8" ht="20.100000000000001" customHeight="1">
      <c r="A91" s="342"/>
      <c r="B91" s="9"/>
      <c r="C91" s="332"/>
      <c r="D91" s="333"/>
      <c r="E91" s="346"/>
      <c r="F91" s="8"/>
      <c r="G91" s="103"/>
      <c r="H91" s="104"/>
    </row>
    <row r="92" spans="1:8" ht="20.100000000000001" customHeight="1">
      <c r="A92" s="342"/>
      <c r="B92" s="9"/>
      <c r="C92" s="332"/>
      <c r="D92" s="333"/>
      <c r="E92" s="346"/>
      <c r="F92" s="8"/>
      <c r="G92" s="103"/>
      <c r="H92" s="104"/>
    </row>
    <row r="93" spans="1:8" ht="20.100000000000001" customHeight="1">
      <c r="A93" s="342"/>
      <c r="B93" s="9"/>
      <c r="C93" s="332"/>
      <c r="D93" s="333"/>
      <c r="E93" s="346"/>
      <c r="F93" s="8"/>
      <c r="G93" s="103"/>
      <c r="H93" s="104"/>
    </row>
    <row r="94" spans="1:8" ht="20.100000000000001" customHeight="1">
      <c r="A94" s="342"/>
      <c r="B94" s="9"/>
      <c r="C94" s="332"/>
      <c r="D94" s="333"/>
      <c r="E94" s="346"/>
      <c r="F94" s="8"/>
      <c r="G94" s="103"/>
      <c r="H94" s="104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95000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G87" sqref="G87:H8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18" t="s">
        <v>1</v>
      </c>
      <c r="B2" s="373" t="s">
        <v>276</v>
      </c>
      <c r="C2" s="374"/>
      <c r="D2" s="118" t="s">
        <v>2</v>
      </c>
      <c r="E2" s="373" t="s">
        <v>55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15" t="s">
        <v>5</v>
      </c>
      <c r="F3" s="115"/>
      <c r="G3" s="398"/>
      <c r="H3" s="398"/>
    </row>
    <row r="4" spans="1:10" ht="20.100000000000001" customHeight="1">
      <c r="A4" s="118" t="s">
        <v>6</v>
      </c>
      <c r="B4" s="391">
        <v>574550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18" t="s">
        <v>7</v>
      </c>
      <c r="B5" s="391">
        <f>B6-B4</f>
        <v>658500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18" t="s">
        <v>8</v>
      </c>
      <c r="B6" s="391">
        <v>1233050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18" t="s">
        <v>43</v>
      </c>
      <c r="B7" s="391">
        <f>B6+'2월7일'!B7:D7</f>
        <v>13898370</v>
      </c>
      <c r="C7" s="392"/>
      <c r="D7" s="393"/>
      <c r="E7" s="394"/>
      <c r="F7" s="395"/>
      <c r="G7" s="395"/>
      <c r="H7" s="396"/>
    </row>
    <row r="8" spans="1:10" ht="20.100000000000001" customHeight="1">
      <c r="A8" s="118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12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0.03</v>
      </c>
      <c r="C10" s="23" t="s">
        <v>29</v>
      </c>
      <c r="D10" s="19">
        <v>0.06</v>
      </c>
      <c r="E10" s="26" t="s">
        <v>30</v>
      </c>
      <c r="F10" s="18">
        <v>0.06</v>
      </c>
      <c r="G10" s="23" t="s">
        <v>33</v>
      </c>
      <c r="H10" s="18">
        <v>0.1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0.09</v>
      </c>
      <c r="C11" s="24" t="s">
        <v>49</v>
      </c>
      <c r="D11" s="18">
        <v>0.12</v>
      </c>
      <c r="E11" s="24" t="s">
        <v>35</v>
      </c>
      <c r="F11" s="18">
        <v>0.22</v>
      </c>
      <c r="G11" s="24" t="s">
        <v>36</v>
      </c>
      <c r="H11" s="18">
        <v>0.13</v>
      </c>
      <c r="I11" s="29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</v>
      </c>
      <c r="E12" s="25" t="s">
        <v>39</v>
      </c>
      <c r="F12" s="20">
        <v>0.03</v>
      </c>
      <c r="G12" s="25" t="s">
        <v>44</v>
      </c>
      <c r="H12" s="20">
        <v>0.06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274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275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15"/>
      <c r="F15" s="115"/>
      <c r="G15" s="116"/>
      <c r="H15" s="1"/>
    </row>
    <row r="16" spans="1:10" ht="20.100000000000001" customHeight="1">
      <c r="A16" s="118"/>
      <c r="B16" s="118" t="s">
        <v>13</v>
      </c>
      <c r="C16" s="373" t="s">
        <v>14</v>
      </c>
      <c r="D16" s="374"/>
      <c r="E16" s="118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0.10416666666666667</v>
      </c>
      <c r="C17" s="376" t="s">
        <v>277</v>
      </c>
      <c r="D17" s="377"/>
      <c r="E17" s="118">
        <v>2</v>
      </c>
      <c r="F17" s="366"/>
      <c r="G17" s="366"/>
      <c r="H17" s="366"/>
    </row>
    <row r="18" spans="1:8" ht="20.100000000000001" customHeight="1">
      <c r="A18" s="353"/>
      <c r="B18" s="5"/>
      <c r="C18" s="376"/>
      <c r="D18" s="377"/>
      <c r="E18" s="118"/>
      <c r="F18" s="366"/>
      <c r="G18" s="366"/>
      <c r="H18" s="366"/>
    </row>
    <row r="19" spans="1:8" ht="20.100000000000001" customHeight="1">
      <c r="A19" s="353"/>
      <c r="B19" s="5"/>
      <c r="C19" s="376"/>
      <c r="D19" s="377"/>
      <c r="E19" s="118"/>
      <c r="F19" s="366"/>
      <c r="G19" s="366"/>
      <c r="H19" s="366"/>
    </row>
    <row r="20" spans="1:8" ht="20.100000000000001" customHeight="1">
      <c r="A20" s="353"/>
      <c r="B20" s="5"/>
      <c r="C20" s="376"/>
      <c r="D20" s="377"/>
      <c r="E20" s="118"/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118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118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18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18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18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19"/>
      <c r="F26" s="380"/>
      <c r="G26" s="380"/>
      <c r="H26" s="380"/>
    </row>
    <row r="27" spans="1:8" ht="20.100000000000001" customHeight="1">
      <c r="A27" s="354" t="s">
        <v>16</v>
      </c>
      <c r="B27" s="21">
        <v>0.22916666666666666</v>
      </c>
      <c r="C27" s="367" t="s">
        <v>278</v>
      </c>
      <c r="D27" s="368"/>
      <c r="E27" s="120">
        <v>5</v>
      </c>
      <c r="F27" s="366"/>
      <c r="G27" s="366"/>
      <c r="H27" s="366"/>
    </row>
    <row r="28" spans="1:8" ht="20.100000000000001" customHeight="1">
      <c r="A28" s="354"/>
      <c r="B28" s="21">
        <v>0.25</v>
      </c>
      <c r="C28" s="367" t="s">
        <v>279</v>
      </c>
      <c r="D28" s="368"/>
      <c r="E28" s="120">
        <v>2</v>
      </c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120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20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20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20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20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20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20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120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120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120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120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120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120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74</v>
      </c>
      <c r="C43" s="371"/>
      <c r="D43" s="372"/>
      <c r="E43" s="352" t="s">
        <v>19</v>
      </c>
      <c r="F43" s="336" t="s">
        <v>331</v>
      </c>
      <c r="G43" s="337"/>
      <c r="H43" s="338"/>
    </row>
    <row r="44" spans="1:8" ht="20.100000000000001" customHeight="1">
      <c r="A44" s="366"/>
      <c r="B44" s="370" t="s">
        <v>280</v>
      </c>
      <c r="C44" s="371"/>
      <c r="D44" s="372"/>
      <c r="E44" s="353"/>
      <c r="F44" s="336" t="s">
        <v>332</v>
      </c>
      <c r="G44" s="337"/>
      <c r="H44" s="338"/>
    </row>
    <row r="45" spans="1:8" ht="20.100000000000001" customHeight="1">
      <c r="A45" s="366"/>
      <c r="B45" s="370" t="s">
        <v>281</v>
      </c>
      <c r="C45" s="371"/>
      <c r="D45" s="372"/>
      <c r="E45" s="353"/>
      <c r="F45" s="336" t="s">
        <v>333</v>
      </c>
      <c r="G45" s="337"/>
      <c r="H45" s="338"/>
    </row>
    <row r="46" spans="1:8" ht="20.100000000000001" customHeight="1">
      <c r="A46" s="366"/>
      <c r="B46" s="370" t="s">
        <v>282</v>
      </c>
      <c r="C46" s="371"/>
      <c r="D46" s="372"/>
      <c r="E46" s="353"/>
      <c r="F46" s="336" t="s">
        <v>334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 t="s">
        <v>335</v>
      </c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 t="s">
        <v>336</v>
      </c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 t="s">
        <v>337</v>
      </c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 t="s">
        <v>338</v>
      </c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 t="s">
        <v>339</v>
      </c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306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308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133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283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284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285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283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286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287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288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283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289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285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 t="s">
        <v>290</v>
      </c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 t="s">
        <v>133</v>
      </c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 t="s">
        <v>291</v>
      </c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 t="s">
        <v>133</v>
      </c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 t="s">
        <v>292</v>
      </c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122"/>
      <c r="G77" s="123"/>
      <c r="H77" s="124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117"/>
      <c r="B79" s="123" t="s">
        <v>46</v>
      </c>
      <c r="C79" s="123"/>
      <c r="D79" s="123"/>
      <c r="E79" s="117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272</v>
      </c>
      <c r="D81" s="344"/>
      <c r="E81" s="345" t="s">
        <v>31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12000</v>
      </c>
      <c r="C82" s="332" t="s">
        <v>92</v>
      </c>
      <c r="D82" s="333"/>
      <c r="E82" s="346"/>
      <c r="F82" s="8">
        <v>6000</v>
      </c>
      <c r="G82" s="332" t="s">
        <v>93</v>
      </c>
      <c r="H82" s="333"/>
    </row>
    <row r="83" spans="1:8" ht="20.100000000000001" customHeight="1">
      <c r="A83" s="342"/>
      <c r="B83" s="8"/>
      <c r="C83" s="332"/>
      <c r="D83" s="333"/>
      <c r="E83" s="346"/>
      <c r="F83" s="8">
        <v>3300</v>
      </c>
      <c r="G83" s="332" t="s">
        <v>301</v>
      </c>
      <c r="H83" s="333"/>
    </row>
    <row r="84" spans="1:8" ht="20.100000000000001" customHeight="1">
      <c r="A84" s="342"/>
      <c r="B84" s="8"/>
      <c r="C84" s="332"/>
      <c r="D84" s="333"/>
      <c r="E84" s="346"/>
      <c r="F84" s="8"/>
      <c r="G84" s="332"/>
      <c r="H84" s="333"/>
    </row>
    <row r="85" spans="1:8" ht="20.100000000000001" customHeight="1">
      <c r="A85" s="342"/>
      <c r="B85" s="8"/>
      <c r="C85" s="332"/>
      <c r="D85" s="333"/>
      <c r="E85" s="346"/>
      <c r="F85" s="8"/>
      <c r="G85" s="332"/>
      <c r="H85" s="333"/>
    </row>
    <row r="86" spans="1:8" ht="20.100000000000001" customHeight="1">
      <c r="A86" s="342"/>
      <c r="B86" s="8"/>
      <c r="C86" s="332"/>
      <c r="D86" s="333"/>
      <c r="E86" s="346"/>
      <c r="F86" s="8"/>
      <c r="G86" s="332"/>
      <c r="H86" s="333"/>
    </row>
    <row r="87" spans="1:8" ht="20.100000000000001" customHeight="1">
      <c r="A87" s="342"/>
      <c r="B87" s="8"/>
      <c r="C87" s="332"/>
      <c r="D87" s="333"/>
      <c r="E87" s="346"/>
      <c r="F87" s="8"/>
      <c r="G87" s="332"/>
      <c r="H87" s="333"/>
    </row>
    <row r="88" spans="1:8" ht="20.100000000000001" customHeight="1">
      <c r="A88" s="342"/>
      <c r="B88" s="8"/>
      <c r="C88" s="332"/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125"/>
      <c r="H89" s="126"/>
    </row>
    <row r="90" spans="1:8" ht="20.100000000000001" customHeight="1">
      <c r="A90" s="342"/>
      <c r="B90" s="9"/>
      <c r="C90" s="332"/>
      <c r="D90" s="333"/>
      <c r="E90" s="346"/>
      <c r="F90" s="8"/>
      <c r="G90" s="125"/>
      <c r="H90" s="126"/>
    </row>
    <row r="91" spans="1:8" ht="20.100000000000001" customHeight="1">
      <c r="A91" s="342"/>
      <c r="B91" s="9"/>
      <c r="C91" s="332"/>
      <c r="D91" s="333"/>
      <c r="E91" s="346"/>
      <c r="F91" s="8"/>
      <c r="G91" s="125"/>
      <c r="H91" s="126"/>
    </row>
    <row r="92" spans="1:8" ht="20.100000000000001" customHeight="1">
      <c r="A92" s="342"/>
      <c r="B92" s="9"/>
      <c r="C92" s="332"/>
      <c r="D92" s="333"/>
      <c r="E92" s="346"/>
      <c r="F92" s="8"/>
      <c r="G92" s="125"/>
      <c r="H92" s="126"/>
    </row>
    <row r="93" spans="1:8" ht="20.100000000000001" customHeight="1">
      <c r="A93" s="342"/>
      <c r="B93" s="9"/>
      <c r="C93" s="332"/>
      <c r="D93" s="333"/>
      <c r="E93" s="346"/>
      <c r="F93" s="8"/>
      <c r="G93" s="125"/>
      <c r="H93" s="126"/>
    </row>
    <row r="94" spans="1:8" ht="20.100000000000001" customHeight="1">
      <c r="A94" s="342"/>
      <c r="B94" s="9"/>
      <c r="C94" s="332"/>
      <c r="D94" s="333"/>
      <c r="E94" s="346"/>
      <c r="F94" s="8"/>
      <c r="G94" s="125"/>
      <c r="H94" s="126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21300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47" sqref="F47:H4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35" t="s">
        <v>1</v>
      </c>
      <c r="B2" s="373" t="s">
        <v>293</v>
      </c>
      <c r="C2" s="374"/>
      <c r="D2" s="135" t="s">
        <v>2</v>
      </c>
      <c r="E2" s="373" t="s">
        <v>55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33" t="s">
        <v>5</v>
      </c>
      <c r="F3" s="133"/>
      <c r="G3" s="398"/>
      <c r="H3" s="398"/>
    </row>
    <row r="4" spans="1:10" ht="20.100000000000001" customHeight="1">
      <c r="A4" s="135" t="s">
        <v>6</v>
      </c>
      <c r="B4" s="391">
        <v>744200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35" t="s">
        <v>7</v>
      </c>
      <c r="B5" s="391">
        <f>B6-B4</f>
        <v>607950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35" t="s">
        <v>8</v>
      </c>
      <c r="B6" s="391">
        <v>1352150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35" t="s">
        <v>43</v>
      </c>
      <c r="B7" s="391">
        <f>B6+'2월8일'!B7:D7</f>
        <v>15250520</v>
      </c>
      <c r="C7" s="392"/>
      <c r="D7" s="393"/>
      <c r="E7" s="394"/>
      <c r="F7" s="395"/>
      <c r="G7" s="395"/>
      <c r="H7" s="396"/>
    </row>
    <row r="8" spans="1:10" ht="20.100000000000001" customHeight="1">
      <c r="A8" s="135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13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0.03</v>
      </c>
      <c r="C10" s="23" t="s">
        <v>29</v>
      </c>
      <c r="D10" s="19">
        <v>0.04</v>
      </c>
      <c r="E10" s="26" t="s">
        <v>30</v>
      </c>
      <c r="F10" s="18">
        <v>0.14000000000000001</v>
      </c>
      <c r="G10" s="23" t="s">
        <v>33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0.28000000000000003</v>
      </c>
      <c r="E11" s="24" t="s">
        <v>35</v>
      </c>
      <c r="F11" s="18">
        <v>0.08</v>
      </c>
      <c r="G11" s="24" t="s">
        <v>36</v>
      </c>
      <c r="H11" s="18">
        <v>0.23</v>
      </c>
      <c r="I11" s="29"/>
    </row>
    <row r="12" spans="1:10" ht="20.100000000000001" customHeight="1" thickBot="1">
      <c r="A12" s="25" t="s">
        <v>37</v>
      </c>
      <c r="B12" s="20">
        <v>0.09</v>
      </c>
      <c r="C12" s="25" t="s">
        <v>38</v>
      </c>
      <c r="D12" s="20">
        <v>0.01</v>
      </c>
      <c r="E12" s="25" t="s">
        <v>39</v>
      </c>
      <c r="F12" s="20">
        <v>0.05</v>
      </c>
      <c r="G12" s="25" t="s">
        <v>44</v>
      </c>
      <c r="H12" s="20">
        <v>0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294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295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33"/>
      <c r="F15" s="133"/>
      <c r="G15" s="137"/>
      <c r="H15" s="1"/>
    </row>
    <row r="16" spans="1:10" ht="20.100000000000001" customHeight="1">
      <c r="A16" s="135"/>
      <c r="B16" s="135" t="s">
        <v>13</v>
      </c>
      <c r="C16" s="373" t="s">
        <v>14</v>
      </c>
      <c r="D16" s="374"/>
      <c r="E16" s="135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0.4375</v>
      </c>
      <c r="C17" s="376" t="s">
        <v>296</v>
      </c>
      <c r="D17" s="377"/>
      <c r="E17" s="135">
        <v>3</v>
      </c>
      <c r="F17" s="366"/>
      <c r="G17" s="366"/>
      <c r="H17" s="366"/>
    </row>
    <row r="18" spans="1:8" ht="20.100000000000001" customHeight="1">
      <c r="A18" s="353"/>
      <c r="B18" s="5">
        <v>0.45833333333333331</v>
      </c>
      <c r="C18" s="376" t="s">
        <v>297</v>
      </c>
      <c r="D18" s="377"/>
      <c r="E18" s="135">
        <v>5</v>
      </c>
      <c r="F18" s="366"/>
      <c r="G18" s="366"/>
      <c r="H18" s="366"/>
    </row>
    <row r="19" spans="1:8" ht="20.100000000000001" customHeight="1">
      <c r="A19" s="353"/>
      <c r="B19" s="5">
        <v>0.45833333333333331</v>
      </c>
      <c r="C19" s="376" t="s">
        <v>298</v>
      </c>
      <c r="D19" s="377"/>
      <c r="E19" s="135">
        <v>3</v>
      </c>
      <c r="F19" s="366"/>
      <c r="G19" s="366"/>
      <c r="H19" s="366"/>
    </row>
    <row r="20" spans="1:8" ht="20.100000000000001" customHeight="1">
      <c r="A20" s="353"/>
      <c r="B20" s="5"/>
      <c r="C20" s="376"/>
      <c r="D20" s="377"/>
      <c r="E20" s="135"/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135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135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35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35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35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36"/>
      <c r="F26" s="380"/>
      <c r="G26" s="380"/>
      <c r="H26" s="380"/>
    </row>
    <row r="27" spans="1:8" ht="20.100000000000001" customHeight="1">
      <c r="A27" s="354" t="s">
        <v>16</v>
      </c>
      <c r="B27" s="21">
        <v>0.29166666666666669</v>
      </c>
      <c r="C27" s="367" t="s">
        <v>299</v>
      </c>
      <c r="D27" s="368"/>
      <c r="E27" s="134">
        <v>3</v>
      </c>
      <c r="F27" s="366"/>
      <c r="G27" s="366"/>
      <c r="H27" s="366"/>
    </row>
    <row r="28" spans="1:8" ht="20.100000000000001" customHeight="1">
      <c r="A28" s="354"/>
      <c r="B28" s="21">
        <v>0.29166666666666669</v>
      </c>
      <c r="C28" s="367" t="s">
        <v>300</v>
      </c>
      <c r="D28" s="368"/>
      <c r="E28" s="134">
        <v>4</v>
      </c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134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34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34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34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34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34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34"/>
      <c r="F35" s="366"/>
      <c r="G35" s="366"/>
      <c r="H35" s="366"/>
    </row>
    <row r="36" spans="1:8" ht="20.100000000000001" customHeight="1">
      <c r="A36" s="354"/>
      <c r="B36" s="21"/>
      <c r="C36" s="367"/>
      <c r="D36" s="368"/>
      <c r="E36" s="134"/>
      <c r="F36" s="366"/>
      <c r="G36" s="366"/>
      <c r="H36" s="366"/>
    </row>
    <row r="37" spans="1:8" ht="20.100000000000001" customHeight="1">
      <c r="A37" s="354"/>
      <c r="B37" s="21"/>
      <c r="C37" s="367"/>
      <c r="D37" s="368"/>
      <c r="E37" s="134"/>
      <c r="F37" s="366"/>
      <c r="G37" s="366"/>
      <c r="H37" s="366"/>
    </row>
    <row r="38" spans="1:8" ht="20.100000000000001" customHeight="1">
      <c r="A38" s="354"/>
      <c r="B38" s="21"/>
      <c r="C38" s="367"/>
      <c r="D38" s="368"/>
      <c r="E38" s="134"/>
      <c r="F38" s="366"/>
      <c r="G38" s="366"/>
      <c r="H38" s="366"/>
    </row>
    <row r="39" spans="1:8" ht="20.100000000000001" customHeight="1">
      <c r="A39" s="354"/>
      <c r="B39" s="21"/>
      <c r="C39" s="367"/>
      <c r="D39" s="368"/>
      <c r="E39" s="134"/>
      <c r="F39" s="366"/>
      <c r="G39" s="366"/>
      <c r="H39" s="366"/>
    </row>
    <row r="40" spans="1:8" ht="20.100000000000001" customHeight="1">
      <c r="A40" s="354"/>
      <c r="B40" s="21"/>
      <c r="C40" s="367"/>
      <c r="D40" s="368"/>
      <c r="E40" s="134"/>
      <c r="F40" s="366"/>
      <c r="G40" s="366"/>
      <c r="H40" s="366"/>
    </row>
    <row r="41" spans="1:8" ht="20.100000000000001" customHeight="1">
      <c r="A41" s="354"/>
      <c r="B41" s="21"/>
      <c r="C41" s="367"/>
      <c r="D41" s="368"/>
      <c r="E41" s="134"/>
      <c r="F41" s="366"/>
      <c r="G41" s="366"/>
      <c r="H41" s="366"/>
    </row>
    <row r="42" spans="1:8" ht="20.100000000000001" customHeight="1">
      <c r="A42" s="369" t="s">
        <v>17</v>
      </c>
      <c r="B42" s="369"/>
      <c r="C42" s="369"/>
      <c r="D42" s="369"/>
      <c r="E42" s="369"/>
      <c r="F42" s="369"/>
      <c r="G42" s="369"/>
      <c r="H42" s="1"/>
    </row>
    <row r="43" spans="1:8" ht="20.100000000000001" customHeight="1">
      <c r="A43" s="366" t="s">
        <v>18</v>
      </c>
      <c r="B43" s="370" t="s">
        <v>302</v>
      </c>
      <c r="C43" s="371"/>
      <c r="D43" s="372"/>
      <c r="E43" s="352" t="s">
        <v>19</v>
      </c>
      <c r="F43" s="336" t="s">
        <v>370</v>
      </c>
      <c r="G43" s="337"/>
      <c r="H43" s="338"/>
    </row>
    <row r="44" spans="1:8" ht="20.100000000000001" customHeight="1">
      <c r="A44" s="366"/>
      <c r="B44" s="370" t="s">
        <v>303</v>
      </c>
      <c r="C44" s="371"/>
      <c r="D44" s="372"/>
      <c r="E44" s="353"/>
      <c r="F44" s="336" t="s">
        <v>371</v>
      </c>
      <c r="G44" s="337"/>
      <c r="H44" s="338"/>
    </row>
    <row r="45" spans="1:8" ht="20.100000000000001" customHeight="1">
      <c r="A45" s="366"/>
      <c r="B45" s="370" t="s">
        <v>304</v>
      </c>
      <c r="C45" s="371"/>
      <c r="D45" s="372"/>
      <c r="E45" s="353"/>
      <c r="F45" s="336" t="s">
        <v>372</v>
      </c>
      <c r="G45" s="337"/>
      <c r="H45" s="338"/>
    </row>
    <row r="46" spans="1:8" ht="20.100000000000001" customHeight="1">
      <c r="A46" s="366"/>
      <c r="B46" s="370" t="s">
        <v>305</v>
      </c>
      <c r="C46" s="371"/>
      <c r="D46" s="372"/>
      <c r="E46" s="353"/>
      <c r="F46" s="336" t="s">
        <v>373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3"/>
      <c r="F47" s="336" t="s">
        <v>384</v>
      </c>
      <c r="G47" s="337"/>
      <c r="H47" s="338"/>
    </row>
    <row r="48" spans="1:8" ht="20.100000000000001" customHeight="1">
      <c r="A48" s="366"/>
      <c r="B48" s="360"/>
      <c r="C48" s="361"/>
      <c r="D48" s="362"/>
      <c r="E48" s="353"/>
      <c r="F48" s="336"/>
      <c r="G48" s="337"/>
      <c r="H48" s="338"/>
    </row>
    <row r="49" spans="1:8" ht="20.100000000000001" customHeight="1">
      <c r="A49" s="366"/>
      <c r="B49" s="360"/>
      <c r="C49" s="361"/>
      <c r="D49" s="362"/>
      <c r="E49" s="353"/>
      <c r="F49" s="336"/>
      <c r="G49" s="337"/>
      <c r="H49" s="338"/>
    </row>
    <row r="50" spans="1:8" ht="20.100000000000001" customHeight="1">
      <c r="A50" s="366"/>
      <c r="B50" s="360"/>
      <c r="C50" s="361"/>
      <c r="D50" s="362"/>
      <c r="E50" s="353"/>
      <c r="F50" s="336"/>
      <c r="G50" s="337"/>
      <c r="H50" s="338"/>
    </row>
    <row r="51" spans="1:8" ht="20.100000000000001" customHeight="1">
      <c r="A51" s="366"/>
      <c r="B51" s="360"/>
      <c r="C51" s="361"/>
      <c r="D51" s="362"/>
      <c r="E51" s="353"/>
      <c r="F51" s="336"/>
      <c r="G51" s="337"/>
      <c r="H51" s="338"/>
    </row>
    <row r="52" spans="1:8" ht="20.100000000000001" customHeight="1">
      <c r="A52" s="366"/>
      <c r="B52" s="363"/>
      <c r="C52" s="364"/>
      <c r="D52" s="365"/>
      <c r="E52" s="353"/>
      <c r="F52" s="336"/>
      <c r="G52" s="337"/>
      <c r="H52" s="338"/>
    </row>
    <row r="53" spans="1:8" ht="20.100000000000001" customHeight="1">
      <c r="A53" s="366"/>
      <c r="B53" s="360"/>
      <c r="C53" s="361"/>
      <c r="D53" s="362"/>
      <c r="E53" s="354"/>
      <c r="F53" s="336"/>
      <c r="G53" s="337"/>
      <c r="H53" s="338"/>
    </row>
    <row r="54" spans="1:8" ht="20.100000000000001" customHeight="1">
      <c r="A54" s="350"/>
      <c r="B54" s="350"/>
      <c r="C54" s="350"/>
      <c r="D54" s="350"/>
      <c r="E54" s="350"/>
      <c r="F54" s="351"/>
      <c r="G54" s="351"/>
      <c r="H54" s="1"/>
    </row>
    <row r="55" spans="1:8" ht="20.100000000000001" customHeight="1">
      <c r="A55" s="352" t="s">
        <v>18</v>
      </c>
      <c r="B55" s="347" t="s">
        <v>45</v>
      </c>
      <c r="C55" s="348"/>
      <c r="D55" s="349"/>
      <c r="E55" s="358" t="s">
        <v>19</v>
      </c>
      <c r="F55" s="347" t="s">
        <v>45</v>
      </c>
      <c r="G55" s="348"/>
      <c r="H55" s="349"/>
    </row>
    <row r="56" spans="1:8" ht="20.100000000000001" customHeight="1">
      <c r="A56" s="354"/>
      <c r="B56" s="355"/>
      <c r="C56" s="356"/>
      <c r="D56" s="357"/>
      <c r="E56" s="359"/>
      <c r="F56" s="355"/>
      <c r="G56" s="356"/>
      <c r="H56" s="357"/>
    </row>
    <row r="57" spans="1:8" ht="20.100000000000001" customHeight="1">
      <c r="A57" s="350" t="s">
        <v>20</v>
      </c>
      <c r="B57" s="350"/>
      <c r="C57" s="350"/>
      <c r="D57" s="350"/>
      <c r="E57" s="350"/>
      <c r="F57" s="351"/>
      <c r="G57" s="351"/>
      <c r="H57" s="1"/>
    </row>
    <row r="58" spans="1:8" ht="20.100000000000001" customHeight="1">
      <c r="A58" s="352" t="s">
        <v>21</v>
      </c>
      <c r="B58" s="336" t="s">
        <v>309</v>
      </c>
      <c r="C58" s="337"/>
      <c r="D58" s="338"/>
      <c r="E58" s="352" t="s">
        <v>19</v>
      </c>
      <c r="F58" s="347"/>
      <c r="G58" s="348"/>
      <c r="H58" s="349"/>
    </row>
    <row r="59" spans="1:8" ht="20.100000000000001" customHeight="1">
      <c r="A59" s="353"/>
      <c r="B59" s="336" t="s">
        <v>310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311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312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310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313</v>
      </c>
      <c r="C63" s="337"/>
      <c r="D63" s="338"/>
      <c r="E63" s="353"/>
      <c r="F63" s="347" t="s">
        <v>46</v>
      </c>
      <c r="G63" s="348"/>
      <c r="H63" s="349"/>
    </row>
    <row r="64" spans="1:8" ht="20.100000000000001" customHeight="1">
      <c r="A64" s="353"/>
      <c r="B64" s="336" t="s">
        <v>264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310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314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67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315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316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347"/>
      <c r="G71" s="348"/>
      <c r="H71" s="349"/>
    </row>
    <row r="72" spans="1:8" ht="20.100000000000001" customHeight="1">
      <c r="A72" s="353"/>
      <c r="B72" s="336"/>
      <c r="C72" s="337"/>
      <c r="D72" s="338"/>
      <c r="E72" s="353"/>
      <c r="F72" s="347"/>
      <c r="G72" s="348"/>
      <c r="H72" s="349"/>
    </row>
    <row r="73" spans="1:8" ht="20.100000000000001" customHeight="1">
      <c r="A73" s="353"/>
      <c r="B73" s="336"/>
      <c r="C73" s="337"/>
      <c r="D73" s="338"/>
      <c r="E73" s="353"/>
      <c r="F73" s="347"/>
      <c r="G73" s="348"/>
      <c r="H73" s="349"/>
    </row>
    <row r="74" spans="1:8" ht="20.100000000000001" customHeight="1">
      <c r="A74" s="353"/>
      <c r="B74" s="336"/>
      <c r="C74" s="337"/>
      <c r="D74" s="338"/>
      <c r="E74" s="353"/>
      <c r="F74" s="347"/>
      <c r="G74" s="348"/>
      <c r="H74" s="349"/>
    </row>
    <row r="75" spans="1:8" ht="20.100000000000001" customHeight="1">
      <c r="A75" s="353"/>
      <c r="B75" s="336"/>
      <c r="C75" s="337"/>
      <c r="D75" s="338"/>
      <c r="E75" s="353"/>
      <c r="F75" s="347"/>
      <c r="G75" s="348"/>
      <c r="H75" s="349"/>
    </row>
    <row r="76" spans="1:8" ht="20.100000000000001" customHeight="1">
      <c r="A76" s="353"/>
      <c r="B76" s="336"/>
      <c r="C76" s="337"/>
      <c r="D76" s="338"/>
      <c r="E76" s="353"/>
      <c r="F76" s="347"/>
      <c r="G76" s="348"/>
      <c r="H76" s="349"/>
    </row>
    <row r="77" spans="1:8" ht="20.100000000000001" customHeight="1">
      <c r="A77" s="353"/>
      <c r="B77" s="336"/>
      <c r="C77" s="337"/>
      <c r="D77" s="338"/>
      <c r="E77" s="353"/>
      <c r="F77" s="129"/>
      <c r="G77" s="130"/>
      <c r="H77" s="131"/>
    </row>
    <row r="78" spans="1:8" ht="20.100000000000001" customHeight="1">
      <c r="A78" s="353"/>
      <c r="B78" s="336"/>
      <c r="C78" s="337"/>
      <c r="D78" s="338"/>
      <c r="E78" s="353"/>
      <c r="F78" s="336"/>
      <c r="G78" s="337"/>
      <c r="H78" s="338"/>
    </row>
    <row r="79" spans="1:8" ht="20.100000000000001" customHeight="1">
      <c r="A79" s="138"/>
      <c r="B79" s="130" t="s">
        <v>46</v>
      </c>
      <c r="C79" s="130"/>
      <c r="D79" s="130"/>
      <c r="E79" s="138"/>
      <c r="F79" s="339"/>
      <c r="G79" s="339"/>
      <c r="H79" s="1"/>
    </row>
    <row r="80" spans="1:8" ht="20.100000000000001" customHeight="1">
      <c r="A80" s="340" t="s">
        <v>22</v>
      </c>
      <c r="B80" s="340"/>
      <c r="C80" s="340"/>
      <c r="D80" s="340"/>
      <c r="E80" s="340"/>
      <c r="F80" s="340"/>
      <c r="G80" s="334"/>
      <c r="H80" s="1"/>
    </row>
    <row r="81" spans="1:8" ht="20.100000000000001" customHeight="1">
      <c r="A81" s="341" t="s">
        <v>18</v>
      </c>
      <c r="B81" s="7" t="s">
        <v>23</v>
      </c>
      <c r="C81" s="343" t="s">
        <v>272</v>
      </c>
      <c r="D81" s="344"/>
      <c r="E81" s="345" t="s">
        <v>307</v>
      </c>
      <c r="F81" s="15" t="s">
        <v>32</v>
      </c>
      <c r="G81" s="343" t="s">
        <v>24</v>
      </c>
      <c r="H81" s="344"/>
    </row>
    <row r="82" spans="1:8" ht="20.100000000000001" customHeight="1">
      <c r="A82" s="342"/>
      <c r="B82" s="8">
        <v>20000</v>
      </c>
      <c r="C82" s="332" t="s">
        <v>317</v>
      </c>
      <c r="D82" s="333"/>
      <c r="E82" s="346"/>
      <c r="F82" s="8"/>
      <c r="G82" s="332"/>
      <c r="H82" s="333"/>
    </row>
    <row r="83" spans="1:8" ht="20.100000000000001" customHeight="1">
      <c r="A83" s="342"/>
      <c r="B83" s="8">
        <v>6000</v>
      </c>
      <c r="C83" s="332" t="s">
        <v>135</v>
      </c>
      <c r="D83" s="333"/>
      <c r="E83" s="346"/>
      <c r="F83" s="8"/>
      <c r="G83" s="332"/>
      <c r="H83" s="333"/>
    </row>
    <row r="84" spans="1:8" ht="20.100000000000001" customHeight="1">
      <c r="A84" s="342"/>
      <c r="B84" s="8">
        <v>11600</v>
      </c>
      <c r="C84" s="332" t="s">
        <v>318</v>
      </c>
      <c r="D84" s="333"/>
      <c r="E84" s="346"/>
      <c r="F84" s="8"/>
      <c r="G84" s="332"/>
      <c r="H84" s="333"/>
    </row>
    <row r="85" spans="1:8" ht="20.100000000000001" customHeight="1">
      <c r="A85" s="342"/>
      <c r="B85" s="8"/>
      <c r="C85" s="332"/>
      <c r="D85" s="333"/>
      <c r="E85" s="346"/>
      <c r="F85" s="8"/>
      <c r="G85" s="332"/>
      <c r="H85" s="333"/>
    </row>
    <row r="86" spans="1:8" ht="20.100000000000001" customHeight="1">
      <c r="A86" s="342"/>
      <c r="B86" s="8"/>
      <c r="C86" s="332"/>
      <c r="D86" s="333"/>
      <c r="E86" s="346"/>
      <c r="F86" s="8"/>
      <c r="G86" s="332"/>
      <c r="H86" s="333"/>
    </row>
    <row r="87" spans="1:8" ht="20.100000000000001" customHeight="1">
      <c r="A87" s="342"/>
      <c r="B87" s="8"/>
      <c r="C87" s="332"/>
      <c r="D87" s="333"/>
      <c r="E87" s="346"/>
      <c r="F87" s="8"/>
      <c r="G87" s="332"/>
      <c r="H87" s="333"/>
    </row>
    <row r="88" spans="1:8" ht="20.100000000000001" customHeight="1">
      <c r="A88" s="342"/>
      <c r="B88" s="8"/>
      <c r="C88" s="332"/>
      <c r="D88" s="333"/>
      <c r="E88" s="346"/>
      <c r="F88" s="8"/>
      <c r="G88" s="332"/>
      <c r="H88" s="333"/>
    </row>
    <row r="89" spans="1:8" ht="20.100000000000001" customHeight="1">
      <c r="A89" s="342"/>
      <c r="B89" s="9"/>
      <c r="C89" s="332"/>
      <c r="D89" s="333"/>
      <c r="E89" s="346"/>
      <c r="F89" s="8"/>
      <c r="G89" s="127"/>
      <c r="H89" s="128"/>
    </row>
    <row r="90" spans="1:8" ht="20.100000000000001" customHeight="1">
      <c r="A90" s="342"/>
      <c r="B90" s="9"/>
      <c r="C90" s="332"/>
      <c r="D90" s="333"/>
      <c r="E90" s="346"/>
      <c r="F90" s="8"/>
      <c r="G90" s="127"/>
      <c r="H90" s="128"/>
    </row>
    <row r="91" spans="1:8" ht="20.100000000000001" customHeight="1">
      <c r="A91" s="342"/>
      <c r="B91" s="9"/>
      <c r="C91" s="332"/>
      <c r="D91" s="333"/>
      <c r="E91" s="346"/>
      <c r="F91" s="8"/>
      <c r="G91" s="127"/>
      <c r="H91" s="128"/>
    </row>
    <row r="92" spans="1:8" ht="20.100000000000001" customHeight="1">
      <c r="A92" s="342"/>
      <c r="B92" s="9"/>
      <c r="C92" s="332"/>
      <c r="D92" s="333"/>
      <c r="E92" s="346"/>
      <c r="F92" s="8"/>
      <c r="G92" s="127"/>
      <c r="H92" s="128"/>
    </row>
    <row r="93" spans="1:8" ht="20.100000000000001" customHeight="1">
      <c r="A93" s="342"/>
      <c r="B93" s="9"/>
      <c r="C93" s="332"/>
      <c r="D93" s="333"/>
      <c r="E93" s="346"/>
      <c r="F93" s="8"/>
      <c r="G93" s="127"/>
      <c r="H93" s="128"/>
    </row>
    <row r="94" spans="1:8" ht="20.100000000000001" customHeight="1">
      <c r="A94" s="342"/>
      <c r="B94" s="9"/>
      <c r="C94" s="332"/>
      <c r="D94" s="333"/>
      <c r="E94" s="346"/>
      <c r="F94" s="8"/>
      <c r="G94" s="127"/>
      <c r="H94" s="128"/>
    </row>
    <row r="95" spans="1:8" ht="20.100000000000001" customHeight="1" thickBot="1">
      <c r="A95" s="342"/>
      <c r="B95" s="9"/>
      <c r="C95" s="332"/>
      <c r="D95" s="333"/>
      <c r="E95" s="346"/>
      <c r="F95" s="8"/>
      <c r="G95" s="332"/>
      <c r="H95" s="333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37600</v>
      </c>
      <c r="C96" s="11"/>
      <c r="D96" s="12"/>
      <c r="E96" s="13"/>
      <c r="F96" s="11"/>
      <c r="G96" s="17"/>
      <c r="H96" s="16"/>
    </row>
    <row r="97" spans="1:8" ht="20.100000000000001" customHeight="1">
      <c r="A97" s="334"/>
      <c r="B97" s="334"/>
      <c r="C97" s="334"/>
      <c r="D97" s="334"/>
      <c r="E97" s="334"/>
      <c r="F97" s="334"/>
      <c r="G97" s="334"/>
      <c r="H97" s="1"/>
    </row>
    <row r="98" spans="1:8" ht="20.100000000000001" customHeight="1">
      <c r="A98" s="335"/>
      <c r="B98" s="335"/>
      <c r="C98" s="335"/>
      <c r="D98" s="335"/>
      <c r="E98" s="335"/>
      <c r="F98" s="335"/>
      <c r="G98" s="335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2"/>
  <sheetViews>
    <sheetView zoomScaleNormal="100" workbookViewId="0">
      <selection activeCell="F60" sqref="F60:H6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42" t="s">
        <v>1</v>
      </c>
      <c r="B2" s="373" t="s">
        <v>340</v>
      </c>
      <c r="C2" s="374"/>
      <c r="D2" s="142" t="s">
        <v>2</v>
      </c>
      <c r="E2" s="373" t="s">
        <v>366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39" t="s">
        <v>5</v>
      </c>
      <c r="F3" s="139"/>
      <c r="G3" s="398"/>
      <c r="H3" s="398"/>
    </row>
    <row r="4" spans="1:10" ht="20.100000000000001" customHeight="1">
      <c r="A4" s="142" t="s">
        <v>6</v>
      </c>
      <c r="B4" s="391">
        <v>1575370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42" t="s">
        <v>7</v>
      </c>
      <c r="B5" s="391">
        <f>B6-B4</f>
        <v>571300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42" t="s">
        <v>8</v>
      </c>
      <c r="B6" s="391">
        <v>2146670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42" t="s">
        <v>43</v>
      </c>
      <c r="B7" s="391">
        <f>B6+'2월9일'!B7:D7</f>
        <v>17397190</v>
      </c>
      <c r="C7" s="392"/>
      <c r="D7" s="393"/>
      <c r="E7" s="394"/>
      <c r="F7" s="395"/>
      <c r="G7" s="395"/>
      <c r="H7" s="396"/>
    </row>
    <row r="8" spans="1:10" ht="20.100000000000001" customHeight="1">
      <c r="A8" s="142" t="s">
        <v>9</v>
      </c>
      <c r="B8" s="401" t="s">
        <v>45</v>
      </c>
      <c r="C8" s="402"/>
      <c r="D8" s="403"/>
      <c r="E8" s="359"/>
      <c r="F8" s="404"/>
      <c r="G8" s="404"/>
      <c r="H8" s="405"/>
    </row>
    <row r="9" spans="1:10" ht="20.100000000000001" customHeight="1">
      <c r="A9" s="14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7.0000000000000007E-2</v>
      </c>
      <c r="C10" s="23" t="s">
        <v>29</v>
      </c>
      <c r="D10" s="19">
        <v>7.0000000000000007E-2</v>
      </c>
      <c r="E10" s="26" t="s">
        <v>30</v>
      </c>
      <c r="F10" s="18">
        <v>0.2</v>
      </c>
      <c r="G10" s="23" t="s">
        <v>33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7.0000000000000007E-2</v>
      </c>
      <c r="C11" s="24" t="s">
        <v>49</v>
      </c>
      <c r="D11" s="18">
        <v>0.05</v>
      </c>
      <c r="E11" s="24" t="s">
        <v>35</v>
      </c>
      <c r="F11" s="18">
        <v>0.05</v>
      </c>
      <c r="G11" s="24" t="s">
        <v>36</v>
      </c>
      <c r="H11" s="18">
        <v>0.28999999999999998</v>
      </c>
      <c r="I11" s="29"/>
    </row>
    <row r="12" spans="1:10" ht="20.100000000000001" customHeight="1" thickBot="1">
      <c r="A12" s="25" t="s">
        <v>37</v>
      </c>
      <c r="B12" s="20">
        <v>0.13</v>
      </c>
      <c r="C12" s="25" t="s">
        <v>38</v>
      </c>
      <c r="D12" s="20">
        <v>0.01</v>
      </c>
      <c r="E12" s="25" t="s">
        <v>39</v>
      </c>
      <c r="F12" s="20">
        <v>0</v>
      </c>
      <c r="G12" s="25" t="s">
        <v>44</v>
      </c>
      <c r="H12" s="20">
        <v>0.02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367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368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39"/>
      <c r="F15" s="139"/>
      <c r="G15" s="140"/>
      <c r="H15" s="1"/>
    </row>
    <row r="16" spans="1:10" ht="20.100000000000001" customHeight="1">
      <c r="A16" s="142"/>
      <c r="B16" s="142" t="s">
        <v>13</v>
      </c>
      <c r="C16" s="373" t="s">
        <v>14</v>
      </c>
      <c r="D16" s="374"/>
      <c r="E16" s="142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0.45833333333333331</v>
      </c>
      <c r="C17" s="376" t="s">
        <v>346</v>
      </c>
      <c r="D17" s="377"/>
      <c r="E17" s="142">
        <v>8</v>
      </c>
      <c r="F17" s="366"/>
      <c r="G17" s="366"/>
      <c r="H17" s="366"/>
    </row>
    <row r="18" spans="1:8" ht="20.100000000000001" customHeight="1">
      <c r="A18" s="353"/>
      <c r="B18" s="5">
        <v>0.5</v>
      </c>
      <c r="C18" s="376" t="s">
        <v>345</v>
      </c>
      <c r="D18" s="377"/>
      <c r="E18" s="142">
        <v>4</v>
      </c>
      <c r="F18" s="366"/>
      <c r="G18" s="366"/>
      <c r="H18" s="366"/>
    </row>
    <row r="19" spans="1:8" ht="20.100000000000001" customHeight="1">
      <c r="A19" s="353"/>
      <c r="B19" s="5">
        <v>0.5</v>
      </c>
      <c r="C19" s="376" t="s">
        <v>344</v>
      </c>
      <c r="D19" s="377"/>
      <c r="E19" s="142">
        <v>4</v>
      </c>
      <c r="F19" s="366" t="s">
        <v>369</v>
      </c>
      <c r="G19" s="366"/>
      <c r="H19" s="366"/>
    </row>
    <row r="20" spans="1:8" ht="20.100000000000001" customHeight="1">
      <c r="A20" s="353"/>
      <c r="B20" s="5">
        <v>0.5</v>
      </c>
      <c r="C20" s="376" t="s">
        <v>343</v>
      </c>
      <c r="D20" s="377"/>
      <c r="E20" s="142">
        <v>4</v>
      </c>
      <c r="F20" s="366" t="s">
        <v>369</v>
      </c>
      <c r="G20" s="366"/>
      <c r="H20" s="366"/>
    </row>
    <row r="21" spans="1:8" ht="20.100000000000001" customHeight="1">
      <c r="A21" s="353"/>
      <c r="B21" s="5">
        <v>0.5</v>
      </c>
      <c r="C21" s="376" t="s">
        <v>342</v>
      </c>
      <c r="D21" s="377"/>
      <c r="E21" s="142">
        <v>3</v>
      </c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142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42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42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42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43"/>
      <c r="F26" s="380"/>
      <c r="G26" s="380"/>
      <c r="H26" s="380"/>
    </row>
    <row r="27" spans="1:8" ht="20.100000000000001" customHeight="1">
      <c r="A27" s="354" t="s">
        <v>16</v>
      </c>
      <c r="B27" s="21">
        <v>0.3125</v>
      </c>
      <c r="C27" s="367" t="s">
        <v>341</v>
      </c>
      <c r="D27" s="368"/>
      <c r="E27" s="144">
        <v>2</v>
      </c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144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144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44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44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44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44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44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44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347</v>
      </c>
      <c r="C37" s="371"/>
      <c r="D37" s="372"/>
      <c r="E37" s="352" t="s">
        <v>19</v>
      </c>
      <c r="F37" s="336" t="s">
        <v>385</v>
      </c>
      <c r="G37" s="337"/>
      <c r="H37" s="338"/>
    </row>
    <row r="38" spans="1:8" ht="20.100000000000001" customHeight="1">
      <c r="A38" s="366"/>
      <c r="B38" s="370" t="s">
        <v>348</v>
      </c>
      <c r="C38" s="371"/>
      <c r="D38" s="372"/>
      <c r="E38" s="353"/>
      <c r="F38" s="336" t="s">
        <v>374</v>
      </c>
      <c r="G38" s="337"/>
      <c r="H38" s="338"/>
    </row>
    <row r="39" spans="1:8" ht="20.100000000000001" customHeight="1">
      <c r="A39" s="366"/>
      <c r="B39" s="370" t="s">
        <v>349</v>
      </c>
      <c r="C39" s="371"/>
      <c r="D39" s="372"/>
      <c r="E39" s="353"/>
      <c r="F39" s="336" t="s">
        <v>375</v>
      </c>
      <c r="G39" s="337"/>
      <c r="H39" s="338"/>
    </row>
    <row r="40" spans="1:8" ht="20.100000000000001" customHeight="1">
      <c r="A40" s="366"/>
      <c r="B40" s="370" t="s">
        <v>350</v>
      </c>
      <c r="C40" s="371"/>
      <c r="D40" s="372"/>
      <c r="E40" s="353"/>
      <c r="F40" s="336"/>
      <c r="G40" s="337"/>
      <c r="H40" s="338"/>
    </row>
    <row r="41" spans="1:8" ht="20.100000000000001" customHeight="1">
      <c r="A41" s="366"/>
      <c r="B41" s="370" t="s">
        <v>351</v>
      </c>
      <c r="C41" s="371"/>
      <c r="D41" s="372"/>
      <c r="E41" s="353"/>
      <c r="F41" s="336"/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352</v>
      </c>
      <c r="C52" s="337"/>
      <c r="D52" s="338"/>
      <c r="E52" s="352" t="s">
        <v>19</v>
      </c>
      <c r="F52" s="347" t="s">
        <v>376</v>
      </c>
      <c r="G52" s="348"/>
      <c r="H52" s="349"/>
    </row>
    <row r="53" spans="1:8" ht="20.100000000000001" customHeight="1">
      <c r="A53" s="353"/>
      <c r="B53" s="336" t="s">
        <v>353</v>
      </c>
      <c r="C53" s="337"/>
      <c r="D53" s="338"/>
      <c r="E53" s="353"/>
      <c r="F53" s="347" t="s">
        <v>377</v>
      </c>
      <c r="G53" s="348"/>
      <c r="H53" s="349"/>
    </row>
    <row r="54" spans="1:8" ht="20.100000000000001" customHeight="1">
      <c r="A54" s="353"/>
      <c r="B54" s="336" t="s">
        <v>354</v>
      </c>
      <c r="C54" s="337"/>
      <c r="D54" s="338"/>
      <c r="E54" s="353"/>
      <c r="F54" s="347" t="s">
        <v>378</v>
      </c>
      <c r="G54" s="348"/>
      <c r="H54" s="349"/>
    </row>
    <row r="55" spans="1:8" ht="20.100000000000001" customHeight="1">
      <c r="A55" s="353"/>
      <c r="B55" s="336" t="s">
        <v>355</v>
      </c>
      <c r="C55" s="337"/>
      <c r="D55" s="338"/>
      <c r="E55" s="353"/>
      <c r="F55" s="347" t="s">
        <v>379</v>
      </c>
      <c r="G55" s="348"/>
      <c r="H55" s="349"/>
    </row>
    <row r="56" spans="1:8" ht="20.100000000000001" customHeight="1">
      <c r="A56" s="353"/>
      <c r="B56" s="336" t="s">
        <v>356</v>
      </c>
      <c r="C56" s="337"/>
      <c r="D56" s="338"/>
      <c r="E56" s="353"/>
      <c r="F56" s="347" t="s">
        <v>380</v>
      </c>
      <c r="G56" s="348"/>
      <c r="H56" s="349"/>
    </row>
    <row r="57" spans="1:8" ht="20.100000000000001" customHeight="1">
      <c r="A57" s="353"/>
      <c r="B57" s="336" t="s">
        <v>357</v>
      </c>
      <c r="C57" s="337"/>
      <c r="D57" s="338"/>
      <c r="E57" s="353"/>
      <c r="F57" s="347" t="s">
        <v>381</v>
      </c>
      <c r="G57" s="348"/>
      <c r="H57" s="349"/>
    </row>
    <row r="58" spans="1:8" ht="20.100000000000001" customHeight="1">
      <c r="A58" s="353"/>
      <c r="B58" s="336" t="s">
        <v>358</v>
      </c>
      <c r="C58" s="337"/>
      <c r="D58" s="338"/>
      <c r="E58" s="353"/>
      <c r="F58" s="347" t="s">
        <v>382</v>
      </c>
      <c r="G58" s="348"/>
      <c r="H58" s="349"/>
    </row>
    <row r="59" spans="1:8" ht="20.100000000000001" customHeight="1">
      <c r="A59" s="353"/>
      <c r="B59" s="336" t="s">
        <v>359</v>
      </c>
      <c r="C59" s="337"/>
      <c r="D59" s="338"/>
      <c r="E59" s="353"/>
      <c r="F59" s="347" t="s">
        <v>383</v>
      </c>
      <c r="G59" s="348"/>
      <c r="H59" s="349"/>
    </row>
    <row r="60" spans="1:8" ht="20.100000000000001" customHeight="1">
      <c r="A60" s="353"/>
      <c r="B60" s="336" t="s">
        <v>354</v>
      </c>
      <c r="C60" s="337"/>
      <c r="D60" s="338"/>
      <c r="E60" s="353"/>
      <c r="F60" s="347" t="s">
        <v>426</v>
      </c>
      <c r="G60" s="348"/>
      <c r="H60" s="349"/>
    </row>
    <row r="61" spans="1:8" ht="20.100000000000001" customHeight="1">
      <c r="A61" s="353"/>
      <c r="B61" s="336" t="s">
        <v>355</v>
      </c>
      <c r="C61" s="337"/>
      <c r="D61" s="338"/>
      <c r="E61" s="353"/>
      <c r="F61" s="347" t="s">
        <v>386</v>
      </c>
      <c r="G61" s="348"/>
      <c r="H61" s="349"/>
    </row>
    <row r="62" spans="1:8" ht="20.100000000000001" customHeight="1">
      <c r="A62" s="353"/>
      <c r="B62" s="336" t="s">
        <v>356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360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361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362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146"/>
      <c r="G71" s="147"/>
      <c r="H71" s="148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141"/>
      <c r="B73" s="147" t="s">
        <v>46</v>
      </c>
      <c r="C73" s="147"/>
      <c r="D73" s="147"/>
      <c r="E73" s="141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12000</v>
      </c>
      <c r="C76" s="332" t="s">
        <v>365</v>
      </c>
      <c r="D76" s="333"/>
      <c r="E76" s="346"/>
      <c r="F76" s="8">
        <v>8000</v>
      </c>
      <c r="G76" s="332" t="s">
        <v>364</v>
      </c>
      <c r="H76" s="333"/>
    </row>
    <row r="77" spans="1:8" ht="20.100000000000001" customHeight="1">
      <c r="A77" s="342"/>
      <c r="B77" s="8"/>
      <c r="C77" s="332"/>
      <c r="D77" s="333"/>
      <c r="E77" s="346"/>
      <c r="F77" s="8">
        <v>6000</v>
      </c>
      <c r="G77" s="332" t="s">
        <v>363</v>
      </c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149"/>
      <c r="H83" s="150"/>
    </row>
    <row r="84" spans="1:8" ht="20.100000000000001" customHeight="1">
      <c r="A84" s="342"/>
      <c r="B84" s="9"/>
      <c r="C84" s="332"/>
      <c r="D84" s="333"/>
      <c r="E84" s="346"/>
      <c r="F84" s="8"/>
      <c r="G84" s="149"/>
      <c r="H84" s="150"/>
    </row>
    <row r="85" spans="1:8" ht="20.100000000000001" customHeight="1">
      <c r="A85" s="342"/>
      <c r="B85" s="9"/>
      <c r="C85" s="332"/>
      <c r="D85" s="333"/>
      <c r="E85" s="346"/>
      <c r="F85" s="8"/>
      <c r="G85" s="149"/>
      <c r="H85" s="150"/>
    </row>
    <row r="86" spans="1:8" ht="20.100000000000001" customHeight="1">
      <c r="A86" s="342"/>
      <c r="B86" s="9"/>
      <c r="C86" s="332"/>
      <c r="D86" s="333"/>
      <c r="E86" s="346"/>
      <c r="F86" s="8"/>
      <c r="G86" s="149"/>
      <c r="H86" s="150"/>
    </row>
    <row r="87" spans="1:8" ht="20.100000000000001" customHeight="1">
      <c r="A87" s="342"/>
      <c r="B87" s="9"/>
      <c r="C87" s="332"/>
      <c r="D87" s="333"/>
      <c r="E87" s="346"/>
      <c r="F87" s="8"/>
      <c r="G87" s="149"/>
      <c r="H87" s="150"/>
    </row>
    <row r="88" spans="1:8" ht="20.100000000000001" customHeight="1">
      <c r="A88" s="342"/>
      <c r="B88" s="9"/>
      <c r="C88" s="332"/>
      <c r="D88" s="333"/>
      <c r="E88" s="346"/>
      <c r="F88" s="8"/>
      <c r="G88" s="149"/>
      <c r="H88" s="150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26000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2"/>
  <sheetViews>
    <sheetView zoomScaleNormal="100" workbookViewId="0">
      <selection activeCell="F14" sqref="F14:H1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54" t="s">
        <v>1</v>
      </c>
      <c r="B2" s="373" t="s">
        <v>387</v>
      </c>
      <c r="C2" s="374"/>
      <c r="D2" s="154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51" t="s">
        <v>5</v>
      </c>
      <c r="F3" s="151"/>
      <c r="G3" s="398"/>
      <c r="H3" s="398"/>
    </row>
    <row r="4" spans="1:10" ht="20.100000000000001" customHeight="1">
      <c r="A4" s="154" t="s">
        <v>6</v>
      </c>
      <c r="B4" s="391">
        <v>918600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54" t="s">
        <v>7</v>
      </c>
      <c r="B5" s="391">
        <f>B6-B4</f>
        <v>485350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54" t="s">
        <v>8</v>
      </c>
      <c r="B6" s="391">
        <v>1403950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54" t="s">
        <v>43</v>
      </c>
      <c r="B7" s="391">
        <f>B6+'2월10일'!B7:D7</f>
        <v>18801140</v>
      </c>
      <c r="C7" s="392"/>
      <c r="D7" s="393"/>
      <c r="E7" s="394"/>
      <c r="F7" s="395"/>
      <c r="G7" s="395"/>
      <c r="H7" s="396"/>
    </row>
    <row r="8" spans="1:10" ht="20.100000000000001" customHeight="1">
      <c r="A8" s="154" t="s">
        <v>9</v>
      </c>
      <c r="B8" s="401">
        <v>45400</v>
      </c>
      <c r="C8" s="402"/>
      <c r="D8" s="403"/>
      <c r="E8" s="359"/>
      <c r="F8" s="404"/>
      <c r="G8" s="404"/>
      <c r="H8" s="405"/>
    </row>
    <row r="9" spans="1:10" ht="20.100000000000001" customHeight="1">
      <c r="A9" s="15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0.05</v>
      </c>
      <c r="E10" s="26" t="s">
        <v>30</v>
      </c>
      <c r="F10" s="18">
        <v>0.23</v>
      </c>
      <c r="G10" s="23" t="s">
        <v>33</v>
      </c>
      <c r="H10" s="18">
        <v>0.06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0.05</v>
      </c>
      <c r="C11" s="24" t="s">
        <v>49</v>
      </c>
      <c r="D11" s="18">
        <v>0.2</v>
      </c>
      <c r="E11" s="24" t="s">
        <v>35</v>
      </c>
      <c r="F11" s="18">
        <v>0.04</v>
      </c>
      <c r="G11" s="24" t="s">
        <v>36</v>
      </c>
      <c r="H11" s="18">
        <v>0.17</v>
      </c>
      <c r="I11" s="29"/>
    </row>
    <row r="12" spans="1:10" ht="20.100000000000001" customHeight="1" thickBot="1">
      <c r="A12" s="25" t="s">
        <v>37</v>
      </c>
      <c r="B12" s="20">
        <v>0.13</v>
      </c>
      <c r="C12" s="25" t="s">
        <v>38</v>
      </c>
      <c r="D12" s="20">
        <v>0</v>
      </c>
      <c r="E12" s="25" t="s">
        <v>39</v>
      </c>
      <c r="F12" s="20">
        <v>0.01</v>
      </c>
      <c r="G12" s="25" t="s">
        <v>44</v>
      </c>
      <c r="H12" s="20">
        <v>0.01</v>
      </c>
      <c r="J12" s="42"/>
    </row>
    <row r="13" spans="1:10" ht="20.100000000000001" customHeight="1">
      <c r="A13" s="381" t="s">
        <v>11</v>
      </c>
      <c r="B13" s="383" t="s">
        <v>409</v>
      </c>
      <c r="C13" s="384"/>
      <c r="D13" s="385"/>
      <c r="E13" s="386" t="s">
        <v>40</v>
      </c>
      <c r="F13" s="383" t="s">
        <v>141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198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51"/>
      <c r="F15" s="151"/>
      <c r="G15" s="152"/>
      <c r="H15" s="1"/>
    </row>
    <row r="16" spans="1:10" ht="20.100000000000001" customHeight="1">
      <c r="A16" s="154"/>
      <c r="B16" s="154" t="s">
        <v>13</v>
      </c>
      <c r="C16" s="373" t="s">
        <v>14</v>
      </c>
      <c r="D16" s="374"/>
      <c r="E16" s="154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0.49305555555555558</v>
      </c>
      <c r="C17" s="376" t="s">
        <v>391</v>
      </c>
      <c r="D17" s="377"/>
      <c r="E17" s="154">
        <v>5</v>
      </c>
      <c r="F17" s="366"/>
      <c r="G17" s="366"/>
      <c r="H17" s="366"/>
    </row>
    <row r="18" spans="1:8" ht="20.100000000000001" customHeight="1">
      <c r="A18" s="353"/>
      <c r="B18" s="5">
        <v>0.41666666666666669</v>
      </c>
      <c r="C18" s="376" t="s">
        <v>390</v>
      </c>
      <c r="D18" s="377"/>
      <c r="E18" s="154">
        <v>5</v>
      </c>
      <c r="F18" s="366"/>
      <c r="G18" s="366"/>
      <c r="H18" s="366"/>
    </row>
    <row r="19" spans="1:8" ht="20.100000000000001" customHeight="1">
      <c r="A19" s="353"/>
      <c r="B19" s="5">
        <v>0.45833333333333331</v>
      </c>
      <c r="C19" s="376" t="s">
        <v>389</v>
      </c>
      <c r="D19" s="377"/>
      <c r="E19" s="154">
        <v>3</v>
      </c>
      <c r="F19" s="366"/>
      <c r="G19" s="366"/>
      <c r="H19" s="366"/>
    </row>
    <row r="20" spans="1:8" ht="20.100000000000001" customHeight="1">
      <c r="A20" s="353"/>
      <c r="B20" s="5">
        <v>0.5</v>
      </c>
      <c r="C20" s="376" t="s">
        <v>388</v>
      </c>
      <c r="D20" s="377"/>
      <c r="E20" s="154">
        <v>2</v>
      </c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154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154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54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54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54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55"/>
      <c r="F26" s="380"/>
      <c r="G26" s="380"/>
      <c r="H26" s="380"/>
    </row>
    <row r="27" spans="1:8" ht="20.100000000000001" customHeight="1">
      <c r="A27" s="354" t="s">
        <v>16</v>
      </c>
      <c r="B27" s="21"/>
      <c r="C27" s="367"/>
      <c r="D27" s="368"/>
      <c r="E27" s="156"/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156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156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56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56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56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56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56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56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410</v>
      </c>
      <c r="G37" s="337"/>
      <c r="H37" s="338"/>
    </row>
    <row r="38" spans="1:8" ht="20.100000000000001" customHeight="1">
      <c r="A38" s="366"/>
      <c r="B38" s="370" t="s">
        <v>392</v>
      </c>
      <c r="C38" s="371"/>
      <c r="D38" s="372"/>
      <c r="E38" s="353"/>
      <c r="F38" s="336" t="s">
        <v>411</v>
      </c>
      <c r="G38" s="337"/>
      <c r="H38" s="338"/>
    </row>
    <row r="39" spans="1:8" ht="20.100000000000001" customHeight="1">
      <c r="A39" s="366"/>
      <c r="B39" s="370" t="s">
        <v>393</v>
      </c>
      <c r="C39" s="371"/>
      <c r="D39" s="372"/>
      <c r="E39" s="353"/>
      <c r="F39" s="336" t="s">
        <v>412</v>
      </c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 t="s">
        <v>413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414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415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 t="s">
        <v>416</v>
      </c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 t="s">
        <v>417</v>
      </c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 t="s">
        <v>418</v>
      </c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 t="s">
        <v>421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394</v>
      </c>
      <c r="C52" s="337"/>
      <c r="D52" s="338"/>
      <c r="E52" s="352" t="s">
        <v>19</v>
      </c>
      <c r="F52" s="347" t="s">
        <v>419</v>
      </c>
      <c r="G52" s="348"/>
      <c r="H52" s="349"/>
    </row>
    <row r="53" spans="1:8" ht="20.100000000000001" customHeight="1">
      <c r="A53" s="353"/>
      <c r="B53" s="336" t="s">
        <v>264</v>
      </c>
      <c r="C53" s="337"/>
      <c r="D53" s="338"/>
      <c r="E53" s="353"/>
      <c r="F53" s="347" t="s">
        <v>420</v>
      </c>
      <c r="G53" s="348"/>
      <c r="H53" s="349"/>
    </row>
    <row r="54" spans="1:8" ht="20.100000000000001" customHeight="1">
      <c r="A54" s="353"/>
      <c r="B54" s="336" t="s">
        <v>395</v>
      </c>
      <c r="C54" s="337"/>
      <c r="D54" s="338"/>
      <c r="E54" s="353"/>
      <c r="F54" s="347" t="s">
        <v>422</v>
      </c>
      <c r="G54" s="348"/>
      <c r="H54" s="349"/>
    </row>
    <row r="55" spans="1:8" ht="20.100000000000001" customHeight="1">
      <c r="A55" s="353"/>
      <c r="B55" s="336" t="s">
        <v>396</v>
      </c>
      <c r="C55" s="337"/>
      <c r="D55" s="338"/>
      <c r="E55" s="353"/>
      <c r="F55" s="347" t="s">
        <v>423</v>
      </c>
      <c r="G55" s="348"/>
      <c r="H55" s="349"/>
    </row>
    <row r="56" spans="1:8" ht="20.100000000000001" customHeight="1">
      <c r="A56" s="353"/>
      <c r="B56" s="336" t="s">
        <v>397</v>
      </c>
      <c r="C56" s="337"/>
      <c r="D56" s="338"/>
      <c r="E56" s="353"/>
      <c r="F56" s="347" t="s">
        <v>424</v>
      </c>
      <c r="G56" s="348"/>
      <c r="H56" s="349"/>
    </row>
    <row r="57" spans="1:8" ht="20.100000000000001" customHeight="1">
      <c r="A57" s="353"/>
      <c r="B57" s="336" t="s">
        <v>398</v>
      </c>
      <c r="C57" s="337"/>
      <c r="D57" s="338"/>
      <c r="E57" s="353"/>
      <c r="F57" s="347" t="s">
        <v>425</v>
      </c>
      <c r="G57" s="348"/>
      <c r="H57" s="349"/>
    </row>
    <row r="58" spans="1:8" ht="20.100000000000001" customHeight="1">
      <c r="A58" s="353"/>
      <c r="B58" s="336" t="s">
        <v>399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400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401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402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403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67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404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405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406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407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408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133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158"/>
      <c r="G71" s="159"/>
      <c r="H71" s="160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153"/>
      <c r="B73" s="159" t="s">
        <v>46</v>
      </c>
      <c r="C73" s="159"/>
      <c r="D73" s="159"/>
      <c r="E73" s="153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30000</v>
      </c>
      <c r="C76" s="332" t="s">
        <v>191</v>
      </c>
      <c r="D76" s="333"/>
      <c r="E76" s="346"/>
      <c r="F76" s="8">
        <v>6000</v>
      </c>
      <c r="G76" s="332" t="s">
        <v>93</v>
      </c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161"/>
      <c r="H83" s="162"/>
    </row>
    <row r="84" spans="1:8" ht="20.100000000000001" customHeight="1">
      <c r="A84" s="342"/>
      <c r="B84" s="9"/>
      <c r="C84" s="332"/>
      <c r="D84" s="333"/>
      <c r="E84" s="346"/>
      <c r="F84" s="8"/>
      <c r="G84" s="161"/>
      <c r="H84" s="162"/>
    </row>
    <row r="85" spans="1:8" ht="20.100000000000001" customHeight="1">
      <c r="A85" s="342"/>
      <c r="B85" s="9"/>
      <c r="C85" s="332"/>
      <c r="D85" s="333"/>
      <c r="E85" s="346"/>
      <c r="F85" s="8"/>
      <c r="G85" s="161"/>
      <c r="H85" s="162"/>
    </row>
    <row r="86" spans="1:8" ht="20.100000000000001" customHeight="1">
      <c r="A86" s="342"/>
      <c r="B86" s="9"/>
      <c r="C86" s="332"/>
      <c r="D86" s="333"/>
      <c r="E86" s="346"/>
      <c r="F86" s="8"/>
      <c r="G86" s="161"/>
      <c r="H86" s="162"/>
    </row>
    <row r="87" spans="1:8" ht="20.100000000000001" customHeight="1">
      <c r="A87" s="342"/>
      <c r="B87" s="9"/>
      <c r="C87" s="332"/>
      <c r="D87" s="333"/>
      <c r="E87" s="346"/>
      <c r="F87" s="8"/>
      <c r="G87" s="161"/>
      <c r="H87" s="162"/>
    </row>
    <row r="88" spans="1:8" ht="20.100000000000001" customHeight="1">
      <c r="A88" s="342"/>
      <c r="B88" s="9"/>
      <c r="C88" s="332"/>
      <c r="D88" s="333"/>
      <c r="E88" s="346"/>
      <c r="F88" s="8"/>
      <c r="G88" s="161"/>
      <c r="H88" s="162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36000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2"/>
  <sheetViews>
    <sheetView zoomScaleNormal="100" workbookViewId="0">
      <selection activeCell="K18" sqref="K17:K1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71" t="s">
        <v>1</v>
      </c>
      <c r="B2" s="373" t="s">
        <v>427</v>
      </c>
      <c r="C2" s="374"/>
      <c r="D2" s="171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69" t="s">
        <v>5</v>
      </c>
      <c r="F3" s="169"/>
      <c r="G3" s="398"/>
      <c r="H3" s="398"/>
    </row>
    <row r="4" spans="1:10" ht="20.100000000000001" customHeight="1">
      <c r="A4" s="171" t="s">
        <v>6</v>
      </c>
      <c r="B4" s="391">
        <v>1987870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71" t="s">
        <v>7</v>
      </c>
      <c r="B5" s="391">
        <f>B6-B4</f>
        <v>872960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71" t="s">
        <v>8</v>
      </c>
      <c r="B6" s="391">
        <v>2860830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71" t="s">
        <v>43</v>
      </c>
      <c r="B7" s="391">
        <f>B6+'2월11일'!B7:D7</f>
        <v>21661970</v>
      </c>
      <c r="C7" s="392"/>
      <c r="D7" s="393"/>
      <c r="E7" s="394"/>
      <c r="F7" s="395"/>
      <c r="G7" s="395"/>
      <c r="H7" s="396"/>
    </row>
    <row r="8" spans="1:10" ht="20.100000000000001" customHeight="1">
      <c r="A8" s="171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16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0.09</v>
      </c>
      <c r="C10" s="23" t="s">
        <v>29</v>
      </c>
      <c r="D10" s="19">
        <v>7.0000000000000007E-2</v>
      </c>
      <c r="E10" s="26" t="s">
        <v>30</v>
      </c>
      <c r="F10" s="18">
        <v>0.12</v>
      </c>
      <c r="G10" s="23" t="s">
        <v>33</v>
      </c>
      <c r="H10" s="18">
        <v>0.03</v>
      </c>
      <c r="I10" s="29">
        <f>B10+D10+F10+H10+B11+D11+F11+H11+B12+D12+F12+H12+J11+J12</f>
        <v>1.0000000000000002</v>
      </c>
    </row>
    <row r="11" spans="1:10" ht="20.100000000000001" customHeight="1">
      <c r="A11" s="24" t="s">
        <v>34</v>
      </c>
      <c r="B11" s="18">
        <v>7.0000000000000007E-2</v>
      </c>
      <c r="C11" s="24" t="s">
        <v>49</v>
      </c>
      <c r="D11" s="18">
        <v>0.28000000000000003</v>
      </c>
      <c r="E11" s="24" t="s">
        <v>35</v>
      </c>
      <c r="F11" s="18">
        <v>0.04</v>
      </c>
      <c r="G11" s="24" t="s">
        <v>36</v>
      </c>
      <c r="H11" s="18">
        <v>0.12</v>
      </c>
      <c r="I11" s="29"/>
      <c r="J11" s="42"/>
    </row>
    <row r="12" spans="1:10" ht="20.100000000000001" customHeight="1" thickBot="1">
      <c r="A12" s="25" t="s">
        <v>37</v>
      </c>
      <c r="B12" s="20">
        <v>0.05</v>
      </c>
      <c r="C12" s="25" t="s">
        <v>38</v>
      </c>
      <c r="D12" s="20">
        <v>0.01</v>
      </c>
      <c r="E12" s="25" t="s">
        <v>39</v>
      </c>
      <c r="F12" s="20">
        <v>0.1</v>
      </c>
      <c r="G12" s="25" t="s">
        <v>44</v>
      </c>
      <c r="H12" s="20">
        <v>0.02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450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244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69"/>
      <c r="F15" s="169"/>
      <c r="G15" s="173"/>
      <c r="H15" s="1"/>
    </row>
    <row r="16" spans="1:10" ht="20.100000000000001" customHeight="1">
      <c r="A16" s="171"/>
      <c r="B16" s="171" t="s">
        <v>13</v>
      </c>
      <c r="C16" s="373" t="s">
        <v>14</v>
      </c>
      <c r="D16" s="374"/>
      <c r="E16" s="171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0.5</v>
      </c>
      <c r="C17" s="376" t="s">
        <v>433</v>
      </c>
      <c r="D17" s="377"/>
      <c r="E17" s="171">
        <v>7</v>
      </c>
      <c r="F17" s="366"/>
      <c r="G17" s="366"/>
      <c r="H17" s="366"/>
    </row>
    <row r="18" spans="1:8" ht="20.100000000000001" customHeight="1">
      <c r="A18" s="353"/>
      <c r="B18" s="5">
        <v>4.1666666666666664E-2</v>
      </c>
      <c r="C18" s="376" t="s">
        <v>168</v>
      </c>
      <c r="D18" s="377"/>
      <c r="E18" s="171">
        <v>6</v>
      </c>
      <c r="F18" s="366"/>
      <c r="G18" s="366"/>
      <c r="H18" s="366"/>
    </row>
    <row r="19" spans="1:8" ht="20.100000000000001" customHeight="1">
      <c r="A19" s="353"/>
      <c r="B19" s="5">
        <v>0.52083333333333337</v>
      </c>
      <c r="C19" s="376" t="s">
        <v>432</v>
      </c>
      <c r="D19" s="377"/>
      <c r="E19" s="171">
        <v>4</v>
      </c>
      <c r="F19" s="366"/>
      <c r="G19" s="366"/>
      <c r="H19" s="366"/>
    </row>
    <row r="20" spans="1:8" ht="20.100000000000001" customHeight="1">
      <c r="A20" s="353"/>
      <c r="B20" s="5">
        <v>0.5</v>
      </c>
      <c r="C20" s="376" t="s">
        <v>431</v>
      </c>
      <c r="D20" s="377"/>
      <c r="E20" s="171">
        <v>5</v>
      </c>
      <c r="F20" s="366"/>
      <c r="G20" s="366"/>
      <c r="H20" s="366"/>
    </row>
    <row r="21" spans="1:8" ht="20.100000000000001" customHeight="1">
      <c r="A21" s="353"/>
      <c r="B21" s="5">
        <v>0.51041666666666663</v>
      </c>
      <c r="C21" s="376" t="s">
        <v>430</v>
      </c>
      <c r="D21" s="377"/>
      <c r="E21" s="171" t="s">
        <v>434</v>
      </c>
      <c r="F21" s="366"/>
      <c r="G21" s="366"/>
      <c r="H21" s="366"/>
    </row>
    <row r="22" spans="1:8" ht="20.100000000000001" customHeight="1">
      <c r="A22" s="353"/>
      <c r="B22" s="5">
        <v>6.25E-2</v>
      </c>
      <c r="C22" s="376" t="s">
        <v>429</v>
      </c>
      <c r="D22" s="377"/>
      <c r="E22" s="171">
        <v>4</v>
      </c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71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71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71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72"/>
      <c r="F26" s="380"/>
      <c r="G26" s="380"/>
      <c r="H26" s="380"/>
    </row>
    <row r="27" spans="1:8" ht="20.100000000000001" customHeight="1">
      <c r="A27" s="354" t="s">
        <v>16</v>
      </c>
      <c r="B27" s="21">
        <v>0.3125</v>
      </c>
      <c r="C27" s="367" t="s">
        <v>428</v>
      </c>
      <c r="D27" s="368"/>
      <c r="E27" s="170">
        <v>7</v>
      </c>
      <c r="F27" s="366"/>
      <c r="G27" s="366"/>
      <c r="H27" s="366"/>
    </row>
    <row r="28" spans="1:8" ht="20.100000000000001" customHeight="1">
      <c r="A28" s="354"/>
      <c r="B28" s="21"/>
      <c r="C28" s="367"/>
      <c r="D28" s="368"/>
      <c r="E28" s="170"/>
      <c r="F28" s="366"/>
      <c r="G28" s="366"/>
      <c r="H28" s="366"/>
    </row>
    <row r="29" spans="1:8" ht="20.100000000000001" customHeight="1">
      <c r="A29" s="354"/>
      <c r="B29" s="21"/>
      <c r="C29" s="367"/>
      <c r="D29" s="368"/>
      <c r="E29" s="170"/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70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70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70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70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70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70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435</v>
      </c>
      <c r="C37" s="371"/>
      <c r="D37" s="372"/>
      <c r="E37" s="352" t="s">
        <v>19</v>
      </c>
      <c r="F37" s="336" t="s">
        <v>493</v>
      </c>
      <c r="G37" s="337"/>
      <c r="H37" s="338"/>
    </row>
    <row r="38" spans="1:8" ht="20.100000000000001" customHeight="1">
      <c r="A38" s="366"/>
      <c r="B38" s="370" t="s">
        <v>436</v>
      </c>
      <c r="C38" s="371"/>
      <c r="D38" s="372"/>
      <c r="E38" s="353"/>
      <c r="F38" s="336" t="s">
        <v>494</v>
      </c>
      <c r="G38" s="337"/>
      <c r="H38" s="338"/>
    </row>
    <row r="39" spans="1:8" ht="20.100000000000001" customHeight="1">
      <c r="A39" s="366"/>
      <c r="B39" s="370" t="s">
        <v>437</v>
      </c>
      <c r="C39" s="371"/>
      <c r="D39" s="372"/>
      <c r="E39" s="353"/>
      <c r="F39" s="336" t="s">
        <v>495</v>
      </c>
      <c r="G39" s="337"/>
      <c r="H39" s="338"/>
    </row>
    <row r="40" spans="1:8" ht="20.100000000000001" customHeight="1">
      <c r="A40" s="366"/>
      <c r="B40" s="370" t="s">
        <v>438</v>
      </c>
      <c r="C40" s="371"/>
      <c r="D40" s="372"/>
      <c r="E40" s="353"/>
      <c r="F40" s="336" t="s">
        <v>496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497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498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439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440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441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442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443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444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445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446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401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447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165"/>
      <c r="G71" s="166"/>
      <c r="H71" s="167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174"/>
      <c r="B73" s="166" t="s">
        <v>46</v>
      </c>
      <c r="C73" s="166"/>
      <c r="D73" s="166"/>
      <c r="E73" s="174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20000</v>
      </c>
      <c r="C76" s="332" t="s">
        <v>135</v>
      </c>
      <c r="D76" s="333"/>
      <c r="E76" s="346"/>
      <c r="F76" s="8">
        <v>6000</v>
      </c>
      <c r="G76" s="332" t="s">
        <v>93</v>
      </c>
      <c r="H76" s="333"/>
    </row>
    <row r="77" spans="1:8" ht="20.100000000000001" customHeight="1">
      <c r="A77" s="342"/>
      <c r="B77" s="8">
        <v>24000</v>
      </c>
      <c r="C77" s="332" t="s">
        <v>136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50000</v>
      </c>
      <c r="C78" s="332" t="s">
        <v>449</v>
      </c>
      <c r="D78" s="333"/>
      <c r="E78" s="346"/>
      <c r="F78" s="8"/>
      <c r="G78" s="332"/>
      <c r="H78" s="333"/>
    </row>
    <row r="79" spans="1:8" ht="20.100000000000001" customHeight="1">
      <c r="A79" s="342"/>
      <c r="B79" s="8">
        <v>24000</v>
      </c>
      <c r="C79" s="332" t="s">
        <v>448</v>
      </c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163"/>
      <c r="H83" s="164"/>
    </row>
    <row r="84" spans="1:8" ht="20.100000000000001" customHeight="1">
      <c r="A84" s="342"/>
      <c r="B84" s="9"/>
      <c r="C84" s="332"/>
      <c r="D84" s="333"/>
      <c r="E84" s="346"/>
      <c r="F84" s="8"/>
      <c r="G84" s="163"/>
      <c r="H84" s="164"/>
    </row>
    <row r="85" spans="1:8" ht="20.100000000000001" customHeight="1">
      <c r="A85" s="342"/>
      <c r="B85" s="9"/>
      <c r="C85" s="332"/>
      <c r="D85" s="333"/>
      <c r="E85" s="346"/>
      <c r="F85" s="8"/>
      <c r="G85" s="163"/>
      <c r="H85" s="164"/>
    </row>
    <row r="86" spans="1:8" ht="20.100000000000001" customHeight="1">
      <c r="A86" s="342"/>
      <c r="B86" s="9"/>
      <c r="C86" s="332"/>
      <c r="D86" s="333"/>
      <c r="E86" s="346"/>
      <c r="F86" s="8"/>
      <c r="G86" s="163"/>
      <c r="H86" s="164"/>
    </row>
    <row r="87" spans="1:8" ht="20.100000000000001" customHeight="1">
      <c r="A87" s="342"/>
      <c r="B87" s="9"/>
      <c r="C87" s="332"/>
      <c r="D87" s="333"/>
      <c r="E87" s="346"/>
      <c r="F87" s="8"/>
      <c r="G87" s="163"/>
      <c r="H87" s="164"/>
    </row>
    <row r="88" spans="1:8" ht="20.100000000000001" customHeight="1">
      <c r="A88" s="342"/>
      <c r="B88" s="9"/>
      <c r="C88" s="332"/>
      <c r="D88" s="333"/>
      <c r="E88" s="346"/>
      <c r="F88" s="8"/>
      <c r="G88" s="163"/>
      <c r="H88" s="164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124000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2"/>
  <sheetViews>
    <sheetView zoomScaleNormal="100" workbookViewId="0">
      <selection activeCell="K21" sqref="K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178" t="s">
        <v>1</v>
      </c>
      <c r="B2" s="373" t="s">
        <v>451</v>
      </c>
      <c r="C2" s="374"/>
      <c r="D2" s="178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175" t="s">
        <v>5</v>
      </c>
      <c r="F3" s="175"/>
      <c r="G3" s="398"/>
      <c r="H3" s="398"/>
    </row>
    <row r="4" spans="1:10" ht="20.100000000000001" customHeight="1">
      <c r="A4" s="178" t="s">
        <v>6</v>
      </c>
      <c r="B4" s="391">
        <v>1485580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178" t="s">
        <v>7</v>
      </c>
      <c r="B5" s="391">
        <f>B6-B4</f>
        <v>1370000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178" t="s">
        <v>8</v>
      </c>
      <c r="B6" s="391">
        <v>2855580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178" t="s">
        <v>43</v>
      </c>
      <c r="B7" s="391">
        <f>B6+'2월12일'!B7:D7</f>
        <v>24517550</v>
      </c>
      <c r="C7" s="392"/>
      <c r="D7" s="393"/>
      <c r="E7" s="394"/>
      <c r="F7" s="395"/>
      <c r="G7" s="395"/>
      <c r="H7" s="396"/>
    </row>
    <row r="8" spans="1:10" ht="20.100000000000001" customHeight="1">
      <c r="A8" s="178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18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0.06</v>
      </c>
      <c r="C10" s="23" t="s">
        <v>29</v>
      </c>
      <c r="D10" s="19">
        <v>7.0000000000000007E-2</v>
      </c>
      <c r="E10" s="26" t="s">
        <v>30</v>
      </c>
      <c r="F10" s="18">
        <v>0.24</v>
      </c>
      <c r="G10" s="23" t="s">
        <v>33</v>
      </c>
      <c r="H10" s="18">
        <v>0.04</v>
      </c>
      <c r="I10" s="29">
        <f>B10+D10+F10+H10+B11+D11+F11+H11+B12+D12+F12+H12+J11+J12</f>
        <v>1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0.06</v>
      </c>
      <c r="E11" s="24" t="s">
        <v>35</v>
      </c>
      <c r="F11" s="18">
        <v>0.21</v>
      </c>
      <c r="G11" s="24" t="s">
        <v>36</v>
      </c>
      <c r="H11" s="18">
        <v>0.11</v>
      </c>
      <c r="I11" s="29"/>
      <c r="J11" s="42"/>
    </row>
    <row r="12" spans="1:10" ht="20.100000000000001" customHeight="1" thickBot="1">
      <c r="A12" s="25" t="s">
        <v>37</v>
      </c>
      <c r="B12" s="20">
        <v>0.08</v>
      </c>
      <c r="C12" s="25" t="s">
        <v>38</v>
      </c>
      <c r="D12" s="20">
        <v>0.02</v>
      </c>
      <c r="E12" s="25" t="s">
        <v>39</v>
      </c>
      <c r="F12" s="20">
        <v>7.0000000000000007E-2</v>
      </c>
      <c r="G12" s="25" t="s">
        <v>44</v>
      </c>
      <c r="H12" s="20">
        <v>0.01</v>
      </c>
      <c r="J12" s="42"/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44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198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175"/>
      <c r="F15" s="175"/>
      <c r="G15" s="176"/>
      <c r="H15" s="1"/>
    </row>
    <row r="16" spans="1:10" ht="20.100000000000001" customHeight="1">
      <c r="A16" s="178"/>
      <c r="B16" s="178" t="s">
        <v>13</v>
      </c>
      <c r="C16" s="373" t="s">
        <v>14</v>
      </c>
      <c r="D16" s="374"/>
      <c r="E16" s="178" t="s">
        <v>41</v>
      </c>
      <c r="F16" s="366" t="s">
        <v>42</v>
      </c>
      <c r="G16" s="366"/>
      <c r="H16" s="366"/>
    </row>
    <row r="17" spans="1:8" ht="20.100000000000001" customHeight="1">
      <c r="A17" s="352" t="s">
        <v>15</v>
      </c>
      <c r="B17" s="5">
        <v>0.5</v>
      </c>
      <c r="C17" s="376" t="s">
        <v>458</v>
      </c>
      <c r="D17" s="377"/>
      <c r="E17" s="178">
        <v>8</v>
      </c>
      <c r="F17" s="366"/>
      <c r="G17" s="366"/>
      <c r="H17" s="366"/>
    </row>
    <row r="18" spans="1:8" ht="20.100000000000001" customHeight="1">
      <c r="A18" s="353"/>
      <c r="B18" s="5">
        <v>0.5</v>
      </c>
      <c r="C18" s="376" t="s">
        <v>457</v>
      </c>
      <c r="D18" s="377"/>
      <c r="E18" s="178">
        <v>7</v>
      </c>
      <c r="F18" s="366"/>
      <c r="G18" s="366"/>
      <c r="H18" s="366"/>
    </row>
    <row r="19" spans="1:8" ht="20.100000000000001" customHeight="1">
      <c r="A19" s="353"/>
      <c r="B19" s="5">
        <v>0.52083333333333337</v>
      </c>
      <c r="C19" s="376" t="s">
        <v>456</v>
      </c>
      <c r="D19" s="377"/>
      <c r="E19" s="178" t="s">
        <v>459</v>
      </c>
      <c r="F19" s="366"/>
      <c r="G19" s="366"/>
      <c r="H19" s="366"/>
    </row>
    <row r="20" spans="1:8" ht="20.100000000000001" customHeight="1">
      <c r="A20" s="353"/>
      <c r="B20" s="5">
        <v>0.5</v>
      </c>
      <c r="C20" s="376" t="s">
        <v>455</v>
      </c>
      <c r="D20" s="377"/>
      <c r="E20" s="178">
        <v>3</v>
      </c>
      <c r="F20" s="366"/>
      <c r="G20" s="366"/>
      <c r="H20" s="366"/>
    </row>
    <row r="21" spans="1:8" ht="20.100000000000001" customHeight="1">
      <c r="A21" s="353"/>
      <c r="B21" s="5"/>
      <c r="C21" s="376"/>
      <c r="D21" s="377"/>
      <c r="E21" s="178"/>
      <c r="F21" s="366"/>
      <c r="G21" s="366"/>
      <c r="H21" s="366"/>
    </row>
    <row r="22" spans="1:8" ht="20.100000000000001" customHeight="1">
      <c r="A22" s="353"/>
      <c r="B22" s="5"/>
      <c r="C22" s="376"/>
      <c r="D22" s="377"/>
      <c r="E22" s="178"/>
      <c r="F22" s="366"/>
      <c r="G22" s="366"/>
      <c r="H22" s="366"/>
    </row>
    <row r="23" spans="1:8" ht="20.100000000000001" customHeight="1">
      <c r="A23" s="353"/>
      <c r="B23" s="5"/>
      <c r="C23" s="376"/>
      <c r="D23" s="377"/>
      <c r="E23" s="178"/>
      <c r="F23" s="366"/>
      <c r="G23" s="366"/>
      <c r="H23" s="366"/>
    </row>
    <row r="24" spans="1:8" ht="20.100000000000001" customHeight="1">
      <c r="A24" s="353"/>
      <c r="B24" s="5"/>
      <c r="C24" s="376"/>
      <c r="D24" s="377"/>
      <c r="E24" s="178"/>
      <c r="F24" s="366"/>
      <c r="G24" s="366"/>
      <c r="H24" s="366"/>
    </row>
    <row r="25" spans="1:8" ht="20.100000000000001" customHeight="1">
      <c r="A25" s="353"/>
      <c r="B25" s="5"/>
      <c r="C25" s="376"/>
      <c r="D25" s="377"/>
      <c r="E25" s="178"/>
      <c r="F25" s="366"/>
      <c r="G25" s="366"/>
      <c r="H25" s="366"/>
    </row>
    <row r="26" spans="1:8" ht="20.100000000000001" customHeight="1" thickBot="1">
      <c r="A26" s="375"/>
      <c r="B26" s="22"/>
      <c r="C26" s="378"/>
      <c r="D26" s="379"/>
      <c r="E26" s="179"/>
      <c r="F26" s="380"/>
      <c r="G26" s="380"/>
      <c r="H26" s="380"/>
    </row>
    <row r="27" spans="1:8" ht="20.100000000000001" customHeight="1">
      <c r="A27" s="354" t="s">
        <v>16</v>
      </c>
      <c r="B27" s="21">
        <v>0.29166666666666669</v>
      </c>
      <c r="C27" s="367" t="s">
        <v>454</v>
      </c>
      <c r="D27" s="368"/>
      <c r="E27" s="180" t="s">
        <v>460</v>
      </c>
      <c r="F27" s="366"/>
      <c r="G27" s="366"/>
      <c r="H27" s="366"/>
    </row>
    <row r="28" spans="1:8" ht="20.100000000000001" customHeight="1">
      <c r="A28" s="354"/>
      <c r="B28" s="21">
        <v>0.25</v>
      </c>
      <c r="C28" s="367" t="s">
        <v>453</v>
      </c>
      <c r="D28" s="368"/>
      <c r="E28" s="180">
        <v>8</v>
      </c>
      <c r="F28" s="366"/>
      <c r="G28" s="366"/>
      <c r="H28" s="366"/>
    </row>
    <row r="29" spans="1:8" ht="20.100000000000001" customHeight="1">
      <c r="A29" s="354"/>
      <c r="B29" s="21">
        <v>0.3125</v>
      </c>
      <c r="C29" s="367" t="s">
        <v>452</v>
      </c>
      <c r="D29" s="368"/>
      <c r="E29" s="180">
        <v>3</v>
      </c>
      <c r="F29" s="366"/>
      <c r="G29" s="366"/>
      <c r="H29" s="366"/>
    </row>
    <row r="30" spans="1:8" ht="20.100000000000001" customHeight="1">
      <c r="A30" s="354"/>
      <c r="B30" s="21"/>
      <c r="C30" s="367"/>
      <c r="D30" s="368"/>
      <c r="E30" s="180"/>
      <c r="F30" s="366"/>
      <c r="G30" s="366"/>
      <c r="H30" s="366"/>
    </row>
    <row r="31" spans="1:8" ht="20.100000000000001" customHeight="1">
      <c r="A31" s="354"/>
      <c r="B31" s="21"/>
      <c r="C31" s="367"/>
      <c r="D31" s="368"/>
      <c r="E31" s="180"/>
      <c r="F31" s="366"/>
      <c r="G31" s="366"/>
      <c r="H31" s="366"/>
    </row>
    <row r="32" spans="1:8" ht="20.100000000000001" customHeight="1">
      <c r="A32" s="354"/>
      <c r="B32" s="21"/>
      <c r="C32" s="367"/>
      <c r="D32" s="368"/>
      <c r="E32" s="180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80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80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80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461</v>
      </c>
      <c r="C37" s="371"/>
      <c r="D37" s="372"/>
      <c r="E37" s="352" t="s">
        <v>19</v>
      </c>
      <c r="F37" s="336" t="s">
        <v>499</v>
      </c>
      <c r="G37" s="337"/>
      <c r="H37" s="338"/>
    </row>
    <row r="38" spans="1:8" ht="20.100000000000001" customHeight="1">
      <c r="A38" s="366"/>
      <c r="B38" s="370" t="s">
        <v>462</v>
      </c>
      <c r="C38" s="371"/>
      <c r="D38" s="372"/>
      <c r="E38" s="353"/>
      <c r="F38" s="336" t="s">
        <v>500</v>
      </c>
      <c r="G38" s="337"/>
      <c r="H38" s="338"/>
    </row>
    <row r="39" spans="1:8" ht="20.100000000000001" customHeight="1">
      <c r="A39" s="366"/>
      <c r="B39" s="370" t="s">
        <v>463</v>
      </c>
      <c r="C39" s="371"/>
      <c r="D39" s="372"/>
      <c r="E39" s="353"/>
      <c r="F39" s="336" t="s">
        <v>501</v>
      </c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 t="s">
        <v>502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503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506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464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465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257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466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467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468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407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469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470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/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182"/>
      <c r="G71" s="183"/>
      <c r="H71" s="184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177"/>
      <c r="B73" s="183" t="s">
        <v>46</v>
      </c>
      <c r="C73" s="183"/>
      <c r="D73" s="183"/>
      <c r="E73" s="177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20000</v>
      </c>
      <c r="C76" s="332" t="s">
        <v>135</v>
      </c>
      <c r="D76" s="333"/>
      <c r="E76" s="346"/>
      <c r="F76" s="8">
        <v>6000</v>
      </c>
      <c r="G76" s="332" t="s">
        <v>93</v>
      </c>
      <c r="H76" s="333"/>
    </row>
    <row r="77" spans="1:8" ht="20.100000000000001" customHeight="1">
      <c r="A77" s="342"/>
      <c r="B77" s="8">
        <v>24000</v>
      </c>
      <c r="C77" s="332" t="s">
        <v>471</v>
      </c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185"/>
      <c r="H83" s="186"/>
    </row>
    <row r="84" spans="1:8" ht="20.100000000000001" customHeight="1">
      <c r="A84" s="342"/>
      <c r="B84" s="9"/>
      <c r="C84" s="332"/>
      <c r="D84" s="333"/>
      <c r="E84" s="346"/>
      <c r="F84" s="8"/>
      <c r="G84" s="185"/>
      <c r="H84" s="186"/>
    </row>
    <row r="85" spans="1:8" ht="20.100000000000001" customHeight="1">
      <c r="A85" s="342"/>
      <c r="B85" s="9"/>
      <c r="C85" s="332"/>
      <c r="D85" s="333"/>
      <c r="E85" s="346"/>
      <c r="F85" s="8"/>
      <c r="G85" s="185"/>
      <c r="H85" s="186"/>
    </row>
    <row r="86" spans="1:8" ht="20.100000000000001" customHeight="1">
      <c r="A86" s="342"/>
      <c r="B86" s="9"/>
      <c r="C86" s="332"/>
      <c r="D86" s="333"/>
      <c r="E86" s="346"/>
      <c r="F86" s="8"/>
      <c r="G86" s="185"/>
      <c r="H86" s="186"/>
    </row>
    <row r="87" spans="1:8" ht="20.100000000000001" customHeight="1">
      <c r="A87" s="342"/>
      <c r="B87" s="9"/>
      <c r="C87" s="332"/>
      <c r="D87" s="333"/>
      <c r="E87" s="346"/>
      <c r="F87" s="8"/>
      <c r="G87" s="185"/>
      <c r="H87" s="186"/>
    </row>
    <row r="88" spans="1:8" ht="20.100000000000001" customHeight="1">
      <c r="A88" s="342"/>
      <c r="B88" s="9"/>
      <c r="C88" s="332"/>
      <c r="D88" s="333"/>
      <c r="E88" s="346"/>
      <c r="F88" s="8"/>
      <c r="G88" s="185"/>
      <c r="H88" s="186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50000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55" sqref="F55:H5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9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9" ht="20.100000000000001" customHeight="1">
      <c r="A2" s="195" t="s">
        <v>1</v>
      </c>
      <c r="B2" s="373" t="s">
        <v>472</v>
      </c>
      <c r="C2" s="374"/>
      <c r="D2" s="195" t="s">
        <v>2</v>
      </c>
      <c r="E2" s="373" t="s">
        <v>26</v>
      </c>
      <c r="F2" s="374"/>
      <c r="G2" s="2" t="s">
        <v>28</v>
      </c>
      <c r="H2" s="6"/>
    </row>
    <row r="3" spans="1:9" ht="20.100000000000001" customHeight="1">
      <c r="A3" s="351" t="s">
        <v>3</v>
      </c>
      <c r="B3" s="351"/>
      <c r="C3" s="351"/>
      <c r="D3" s="14" t="s">
        <v>4</v>
      </c>
      <c r="E3" s="193" t="s">
        <v>5</v>
      </c>
      <c r="F3" s="193"/>
      <c r="G3" s="398"/>
      <c r="H3" s="398"/>
    </row>
    <row r="4" spans="1:9" ht="20.100000000000001" customHeight="1">
      <c r="A4" s="195" t="s">
        <v>6</v>
      </c>
      <c r="B4" s="391">
        <v>1259370</v>
      </c>
      <c r="C4" s="392"/>
      <c r="D4" s="393"/>
      <c r="E4" s="358" t="s">
        <v>47</v>
      </c>
      <c r="F4" s="399"/>
      <c r="G4" s="399"/>
      <c r="H4" s="400"/>
    </row>
    <row r="5" spans="1:9" ht="20.100000000000001" customHeight="1">
      <c r="A5" s="195" t="s">
        <v>7</v>
      </c>
      <c r="B5" s="391">
        <f>B6-B4</f>
        <v>2126300</v>
      </c>
      <c r="C5" s="392"/>
      <c r="D5" s="393"/>
      <c r="E5" s="394" t="s">
        <v>50</v>
      </c>
      <c r="F5" s="395"/>
      <c r="G5" s="395"/>
      <c r="H5" s="396"/>
    </row>
    <row r="6" spans="1:9" ht="20.100000000000001" customHeight="1">
      <c r="A6" s="195" t="s">
        <v>8</v>
      </c>
      <c r="B6" s="391">
        <v>3385670</v>
      </c>
      <c r="C6" s="392"/>
      <c r="D6" s="393"/>
      <c r="E6" s="394" t="s">
        <v>48</v>
      </c>
      <c r="F6" s="395"/>
      <c r="G6" s="395"/>
      <c r="H6" s="396"/>
    </row>
    <row r="7" spans="1:9" ht="20.100000000000001" customHeight="1">
      <c r="A7" s="195" t="s">
        <v>43</v>
      </c>
      <c r="B7" s="391">
        <f>B6+'2월13일'!B7:D7</f>
        <v>27903220</v>
      </c>
      <c r="C7" s="392"/>
      <c r="D7" s="393"/>
      <c r="E7" s="394"/>
      <c r="F7" s="395"/>
      <c r="G7" s="395"/>
      <c r="H7" s="396"/>
    </row>
    <row r="8" spans="1:9" ht="20.100000000000001" customHeight="1">
      <c r="A8" s="195" t="s">
        <v>9</v>
      </c>
      <c r="B8" s="401"/>
      <c r="C8" s="402"/>
      <c r="D8" s="403"/>
      <c r="E8" s="359"/>
      <c r="F8" s="404"/>
      <c r="G8" s="404"/>
      <c r="H8" s="405"/>
    </row>
    <row r="9" spans="1:9" ht="20.100000000000001" customHeight="1">
      <c r="A9" s="192" t="s">
        <v>10</v>
      </c>
      <c r="B9" s="3"/>
      <c r="C9" s="3"/>
      <c r="D9" s="3"/>
      <c r="E9" s="4"/>
      <c r="F9" s="4"/>
      <c r="G9" s="4"/>
      <c r="H9" s="1"/>
    </row>
    <row r="10" spans="1:9" ht="20.100000000000001" customHeight="1">
      <c r="A10" s="23" t="s">
        <v>27</v>
      </c>
      <c r="B10" s="27">
        <v>0.08</v>
      </c>
      <c r="C10" s="23" t="s">
        <v>29</v>
      </c>
      <c r="D10" s="19">
        <v>7.0000000000000007E-2</v>
      </c>
      <c r="E10" s="26" t="s">
        <v>30</v>
      </c>
      <c r="F10" s="18">
        <v>0.23</v>
      </c>
      <c r="G10" s="23" t="s">
        <v>33</v>
      </c>
      <c r="H10" s="18">
        <v>0.01</v>
      </c>
      <c r="I10" s="29">
        <f>B10+D10+F10+H10+B11+D11+F11+H11+B12+D12+F12+H12</f>
        <v>1</v>
      </c>
    </row>
    <row r="11" spans="1:9" ht="20.100000000000001" customHeight="1">
      <c r="A11" s="24" t="s">
        <v>34</v>
      </c>
      <c r="B11" s="18">
        <v>0.06</v>
      </c>
      <c r="C11" s="24" t="s">
        <v>49</v>
      </c>
      <c r="D11" s="18">
        <v>0.06</v>
      </c>
      <c r="E11" s="24" t="s">
        <v>35</v>
      </c>
      <c r="F11" s="18">
        <v>7.0000000000000007E-2</v>
      </c>
      <c r="G11" s="24" t="s">
        <v>36</v>
      </c>
      <c r="H11" s="18">
        <v>0.2</v>
      </c>
      <c r="I11" s="29"/>
    </row>
    <row r="12" spans="1:9" ht="20.100000000000001" customHeight="1" thickBot="1">
      <c r="A12" s="25" t="s">
        <v>37</v>
      </c>
      <c r="B12" s="20">
        <v>0.1</v>
      </c>
      <c r="C12" s="25" t="s">
        <v>38</v>
      </c>
      <c r="D12" s="20">
        <v>0.01</v>
      </c>
      <c r="E12" s="25" t="s">
        <v>39</v>
      </c>
      <c r="F12" s="20">
        <v>0.08</v>
      </c>
      <c r="G12" s="25" t="s">
        <v>44</v>
      </c>
      <c r="H12" s="20">
        <v>0.03</v>
      </c>
    </row>
    <row r="13" spans="1:9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274</v>
      </c>
      <c r="G13" s="384"/>
      <c r="H13" s="385"/>
    </row>
    <row r="14" spans="1:9" ht="20.100000000000001" customHeight="1" thickBot="1">
      <c r="A14" s="382"/>
      <c r="B14" s="388"/>
      <c r="C14" s="389"/>
      <c r="D14" s="390"/>
      <c r="E14" s="387"/>
      <c r="F14" s="388" t="s">
        <v>95</v>
      </c>
      <c r="G14" s="389"/>
      <c r="H14" s="390"/>
    </row>
    <row r="15" spans="1:9" ht="20.100000000000001" customHeight="1">
      <c r="A15" s="3" t="s">
        <v>12</v>
      </c>
      <c r="B15" s="3"/>
      <c r="C15" s="3"/>
      <c r="D15" s="3"/>
      <c r="E15" s="193"/>
      <c r="F15" s="193"/>
      <c r="G15" s="197"/>
      <c r="H15" s="1"/>
    </row>
    <row r="16" spans="1:9" ht="20.100000000000001" customHeight="1">
      <c r="A16" s="195"/>
      <c r="B16" s="195" t="s">
        <v>13</v>
      </c>
      <c r="C16" s="373" t="s">
        <v>14</v>
      </c>
      <c r="D16" s="374"/>
      <c r="E16" s="195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4.1666666666666664E-2</v>
      </c>
      <c r="C17" s="376" t="s">
        <v>480</v>
      </c>
      <c r="D17" s="377"/>
      <c r="E17" s="195" t="s">
        <v>481</v>
      </c>
      <c r="F17" s="366"/>
      <c r="G17" s="366"/>
      <c r="H17" s="366"/>
    </row>
    <row r="18" spans="1:12" ht="20.100000000000001" customHeight="1">
      <c r="A18" s="353"/>
      <c r="B18" s="5">
        <v>0.5</v>
      </c>
      <c r="C18" s="376" t="s">
        <v>479</v>
      </c>
      <c r="D18" s="377"/>
      <c r="E18" s="195">
        <v>3</v>
      </c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195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195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195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195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195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195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195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196"/>
      <c r="F26" s="380"/>
      <c r="G26" s="380"/>
      <c r="H26" s="380"/>
    </row>
    <row r="27" spans="1:12" ht="20.100000000000001" customHeight="1">
      <c r="A27" s="354" t="s">
        <v>16</v>
      </c>
      <c r="B27" s="21">
        <v>0.27083333333333331</v>
      </c>
      <c r="C27" s="367" t="s">
        <v>478</v>
      </c>
      <c r="D27" s="368"/>
      <c r="E27" s="194">
        <v>2</v>
      </c>
      <c r="F27" s="366"/>
      <c r="G27" s="366"/>
      <c r="H27" s="366"/>
    </row>
    <row r="28" spans="1:12" ht="20.100000000000001" customHeight="1">
      <c r="A28" s="354"/>
      <c r="B28" s="21">
        <v>0.27083333333333331</v>
      </c>
      <c r="C28" s="367" t="s">
        <v>477</v>
      </c>
      <c r="D28" s="368"/>
      <c r="E28" s="194">
        <v>5</v>
      </c>
      <c r="F28" s="366"/>
      <c r="G28" s="366"/>
      <c r="H28" s="366"/>
    </row>
    <row r="29" spans="1:12" ht="20.100000000000001" customHeight="1">
      <c r="A29" s="354"/>
      <c r="B29" s="21">
        <v>0.25</v>
      </c>
      <c r="C29" s="367" t="s">
        <v>476</v>
      </c>
      <c r="D29" s="368"/>
      <c r="E29" s="194" t="s">
        <v>481</v>
      </c>
      <c r="F29" s="366"/>
      <c r="G29" s="366"/>
      <c r="H29" s="366"/>
    </row>
    <row r="30" spans="1:12" ht="20.100000000000001" customHeight="1">
      <c r="A30" s="354"/>
      <c r="B30" s="21">
        <v>0.27083333333333331</v>
      </c>
      <c r="C30" s="367" t="s">
        <v>475</v>
      </c>
      <c r="D30" s="368"/>
      <c r="E30" s="194">
        <v>4</v>
      </c>
      <c r="F30" s="366"/>
      <c r="G30" s="366"/>
      <c r="H30" s="366"/>
    </row>
    <row r="31" spans="1:12" ht="20.100000000000001" customHeight="1">
      <c r="A31" s="354"/>
      <c r="B31" s="21">
        <v>0.25</v>
      </c>
      <c r="C31" s="367" t="s">
        <v>474</v>
      </c>
      <c r="D31" s="368"/>
      <c r="E31" s="194">
        <v>2</v>
      </c>
      <c r="F31" s="366"/>
      <c r="G31" s="366"/>
      <c r="H31" s="366"/>
    </row>
    <row r="32" spans="1:12" ht="20.100000000000001" customHeight="1">
      <c r="A32" s="354"/>
      <c r="B32" s="21">
        <v>0.33333333333333331</v>
      </c>
      <c r="C32" s="367" t="s">
        <v>473</v>
      </c>
      <c r="D32" s="368"/>
      <c r="E32" s="194">
        <v>2</v>
      </c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194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194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194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504</v>
      </c>
      <c r="G37" s="337"/>
      <c r="H37" s="338"/>
    </row>
    <row r="38" spans="1:8" ht="20.100000000000001" customHeight="1">
      <c r="A38" s="366"/>
      <c r="B38" s="370" t="s">
        <v>482</v>
      </c>
      <c r="C38" s="371"/>
      <c r="D38" s="372"/>
      <c r="E38" s="353"/>
      <c r="F38" s="336" t="s">
        <v>505</v>
      </c>
      <c r="G38" s="337"/>
      <c r="H38" s="338"/>
    </row>
    <row r="39" spans="1:8" ht="20.100000000000001" customHeight="1">
      <c r="A39" s="366"/>
      <c r="B39" s="360"/>
      <c r="C39" s="361"/>
      <c r="D39" s="362"/>
      <c r="E39" s="353"/>
      <c r="F39" s="336" t="s">
        <v>507</v>
      </c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 t="s">
        <v>508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509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510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 t="s">
        <v>511</v>
      </c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 t="s">
        <v>512</v>
      </c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483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484</v>
      </c>
      <c r="C52" s="337"/>
      <c r="D52" s="338"/>
      <c r="E52" s="352" t="s">
        <v>19</v>
      </c>
      <c r="F52" s="347" t="s">
        <v>528</v>
      </c>
      <c r="G52" s="348"/>
      <c r="H52" s="349"/>
    </row>
    <row r="53" spans="1:8" ht="20.100000000000001" customHeight="1">
      <c r="A53" s="353"/>
      <c r="B53" s="336" t="s">
        <v>401</v>
      </c>
      <c r="C53" s="337"/>
      <c r="D53" s="338"/>
      <c r="E53" s="353"/>
      <c r="F53" s="347" t="s">
        <v>529</v>
      </c>
      <c r="G53" s="348"/>
      <c r="H53" s="349"/>
    </row>
    <row r="54" spans="1:8" ht="20.100000000000001" customHeight="1">
      <c r="A54" s="353"/>
      <c r="B54" s="336" t="s">
        <v>485</v>
      </c>
      <c r="C54" s="337"/>
      <c r="D54" s="338"/>
      <c r="E54" s="353"/>
      <c r="F54" s="347" t="s">
        <v>530</v>
      </c>
      <c r="G54" s="348"/>
      <c r="H54" s="349"/>
    </row>
    <row r="55" spans="1:8" ht="20.100000000000001" customHeight="1">
      <c r="A55" s="353"/>
      <c r="B55" s="336" t="s">
        <v>401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486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487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488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257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/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189"/>
      <c r="G71" s="190"/>
      <c r="H71" s="191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198"/>
      <c r="B73" s="190" t="s">
        <v>46</v>
      </c>
      <c r="C73" s="190"/>
      <c r="D73" s="190"/>
      <c r="E73" s="198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10000</v>
      </c>
      <c r="C76" s="332" t="s">
        <v>135</v>
      </c>
      <c r="D76" s="333"/>
      <c r="E76" s="346"/>
      <c r="F76" s="8">
        <v>6000</v>
      </c>
      <c r="G76" s="332" t="s">
        <v>492</v>
      </c>
      <c r="H76" s="333"/>
    </row>
    <row r="77" spans="1:8" ht="20.100000000000001" customHeight="1">
      <c r="A77" s="342"/>
      <c r="B77" s="8">
        <v>10000</v>
      </c>
      <c r="C77" s="332" t="s">
        <v>491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10000</v>
      </c>
      <c r="C78" s="332" t="s">
        <v>490</v>
      </c>
      <c r="D78" s="333"/>
      <c r="E78" s="346"/>
      <c r="F78" s="8"/>
      <c r="G78" s="332"/>
      <c r="H78" s="333"/>
    </row>
    <row r="79" spans="1:8" ht="20.100000000000001" customHeight="1">
      <c r="A79" s="342"/>
      <c r="B79" s="8">
        <v>7000</v>
      </c>
      <c r="C79" s="332" t="s">
        <v>489</v>
      </c>
      <c r="D79" s="333"/>
      <c r="E79" s="346"/>
      <c r="F79" s="8"/>
      <c r="G79" s="332"/>
      <c r="H79" s="333"/>
    </row>
    <row r="80" spans="1:8" ht="20.100000000000001" customHeight="1">
      <c r="A80" s="342"/>
      <c r="B80" s="8">
        <v>24000</v>
      </c>
      <c r="C80" s="332" t="s">
        <v>448</v>
      </c>
      <c r="D80" s="333"/>
      <c r="E80" s="346"/>
      <c r="F80" s="8"/>
      <c r="G80" s="332"/>
      <c r="H80" s="333"/>
    </row>
    <row r="81" spans="1:8" ht="20.100000000000001" customHeight="1">
      <c r="A81" s="342"/>
      <c r="B81" s="8">
        <v>10000</v>
      </c>
      <c r="C81" s="332" t="s">
        <v>139</v>
      </c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187"/>
      <c r="H83" s="188"/>
    </row>
    <row r="84" spans="1:8" ht="20.100000000000001" customHeight="1">
      <c r="A84" s="342"/>
      <c r="B84" s="9"/>
      <c r="C84" s="332"/>
      <c r="D84" s="333"/>
      <c r="E84" s="346"/>
      <c r="F84" s="8"/>
      <c r="G84" s="187"/>
      <c r="H84" s="188"/>
    </row>
    <row r="85" spans="1:8" ht="20.100000000000001" customHeight="1">
      <c r="A85" s="342"/>
      <c r="B85" s="9"/>
      <c r="C85" s="332"/>
      <c r="D85" s="333"/>
      <c r="E85" s="346"/>
      <c r="F85" s="8"/>
      <c r="G85" s="187"/>
      <c r="H85" s="188"/>
    </row>
    <row r="86" spans="1:8" ht="20.100000000000001" customHeight="1">
      <c r="A86" s="342"/>
      <c r="B86" s="9"/>
      <c r="C86" s="332"/>
      <c r="D86" s="333"/>
      <c r="E86" s="346"/>
      <c r="F86" s="8"/>
      <c r="G86" s="187"/>
      <c r="H86" s="188"/>
    </row>
    <row r="87" spans="1:8" ht="20.100000000000001" customHeight="1">
      <c r="A87" s="342"/>
      <c r="B87" s="9"/>
      <c r="C87" s="332"/>
      <c r="D87" s="333"/>
      <c r="E87" s="346"/>
      <c r="F87" s="8"/>
      <c r="G87" s="187"/>
      <c r="H87" s="188"/>
    </row>
    <row r="88" spans="1:8" ht="20.100000000000001" customHeight="1">
      <c r="A88" s="342"/>
      <c r="B88" s="9"/>
      <c r="C88" s="332"/>
      <c r="D88" s="333"/>
      <c r="E88" s="346"/>
      <c r="F88" s="8"/>
      <c r="G88" s="187"/>
      <c r="H88" s="188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77000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A48" sqref="A48:G4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9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9" ht="20.100000000000001" customHeight="1">
      <c r="A2" s="202" t="s">
        <v>1</v>
      </c>
      <c r="B2" s="373" t="s">
        <v>513</v>
      </c>
      <c r="C2" s="374"/>
      <c r="D2" s="202" t="s">
        <v>2</v>
      </c>
      <c r="E2" s="373" t="s">
        <v>532</v>
      </c>
      <c r="F2" s="374"/>
      <c r="G2" s="2" t="s">
        <v>28</v>
      </c>
      <c r="H2" s="6"/>
    </row>
    <row r="3" spans="1:9" ht="20.100000000000001" customHeight="1">
      <c r="A3" s="351" t="s">
        <v>3</v>
      </c>
      <c r="B3" s="351"/>
      <c r="C3" s="351"/>
      <c r="D3" s="14" t="s">
        <v>4</v>
      </c>
      <c r="E3" s="199" t="s">
        <v>5</v>
      </c>
      <c r="F3" s="199"/>
      <c r="G3" s="398"/>
      <c r="H3" s="398"/>
    </row>
    <row r="4" spans="1:9" ht="20.100000000000001" customHeight="1">
      <c r="A4" s="202" t="s">
        <v>6</v>
      </c>
      <c r="B4" s="391">
        <v>1314350</v>
      </c>
      <c r="C4" s="392"/>
      <c r="D4" s="393"/>
      <c r="E4" s="358" t="s">
        <v>47</v>
      </c>
      <c r="F4" s="399"/>
      <c r="G4" s="399"/>
      <c r="H4" s="400"/>
    </row>
    <row r="5" spans="1:9" ht="20.100000000000001" customHeight="1">
      <c r="A5" s="202" t="s">
        <v>7</v>
      </c>
      <c r="B5" s="391">
        <f>B6-B4</f>
        <v>555100</v>
      </c>
      <c r="C5" s="392"/>
      <c r="D5" s="393"/>
      <c r="E5" s="394" t="s">
        <v>50</v>
      </c>
      <c r="F5" s="395"/>
      <c r="G5" s="395"/>
      <c r="H5" s="396"/>
    </row>
    <row r="6" spans="1:9" ht="20.100000000000001" customHeight="1">
      <c r="A6" s="202" t="s">
        <v>8</v>
      </c>
      <c r="B6" s="391">
        <v>1869450</v>
      </c>
      <c r="C6" s="392"/>
      <c r="D6" s="393"/>
      <c r="E6" s="394" t="s">
        <v>48</v>
      </c>
      <c r="F6" s="395"/>
      <c r="G6" s="395"/>
      <c r="H6" s="396"/>
    </row>
    <row r="7" spans="1:9" ht="20.100000000000001" customHeight="1">
      <c r="A7" s="202" t="s">
        <v>43</v>
      </c>
      <c r="B7" s="391">
        <f>B6+'2월14일'!B7:D7</f>
        <v>29772670</v>
      </c>
      <c r="C7" s="392"/>
      <c r="D7" s="393"/>
      <c r="E7" s="394"/>
      <c r="F7" s="395"/>
      <c r="G7" s="395"/>
      <c r="H7" s="396"/>
    </row>
    <row r="8" spans="1:9" ht="20.100000000000001" customHeight="1">
      <c r="A8" s="202" t="s">
        <v>9</v>
      </c>
      <c r="B8" s="401"/>
      <c r="C8" s="402"/>
      <c r="D8" s="403"/>
      <c r="E8" s="359"/>
      <c r="F8" s="404"/>
      <c r="G8" s="404"/>
      <c r="H8" s="405"/>
    </row>
    <row r="9" spans="1:9" ht="20.100000000000001" customHeight="1">
      <c r="A9" s="205" t="s">
        <v>10</v>
      </c>
      <c r="B9" s="3"/>
      <c r="C9" s="3"/>
      <c r="D9" s="3"/>
      <c r="E9" s="4"/>
      <c r="F9" s="4"/>
      <c r="G9" s="4"/>
      <c r="H9" s="1"/>
    </row>
    <row r="10" spans="1:9" ht="20.100000000000001" customHeight="1">
      <c r="A10" s="23" t="s">
        <v>27</v>
      </c>
      <c r="B10" s="27">
        <v>0.06</v>
      </c>
      <c r="C10" s="23" t="s">
        <v>29</v>
      </c>
      <c r="D10" s="19">
        <v>0.06</v>
      </c>
      <c r="E10" s="26" t="s">
        <v>30</v>
      </c>
      <c r="F10" s="18">
        <v>0.26</v>
      </c>
      <c r="G10" s="23" t="s">
        <v>33</v>
      </c>
      <c r="H10" s="18">
        <v>0.02</v>
      </c>
      <c r="I10" s="29">
        <f>B10+D10+F10+H10+B11+D11+F11+H11+B12+D12+F12+H12</f>
        <v>0.99999999999999989</v>
      </c>
    </row>
    <row r="11" spans="1:9" ht="20.100000000000001" customHeight="1">
      <c r="A11" s="24" t="s">
        <v>34</v>
      </c>
      <c r="B11" s="18">
        <v>0.04</v>
      </c>
      <c r="C11" s="24" t="s">
        <v>49</v>
      </c>
      <c r="D11" s="18">
        <v>0.26</v>
      </c>
      <c r="E11" s="24" t="s">
        <v>35</v>
      </c>
      <c r="F11" s="18">
        <v>0</v>
      </c>
      <c r="G11" s="24" t="s">
        <v>36</v>
      </c>
      <c r="H11" s="18">
        <v>0.1</v>
      </c>
      <c r="I11" s="29"/>
    </row>
    <row r="12" spans="1:9" ht="20.100000000000001" customHeight="1" thickBot="1">
      <c r="A12" s="25" t="s">
        <v>37</v>
      </c>
      <c r="B12" s="20">
        <v>0.06</v>
      </c>
      <c r="C12" s="25" t="s">
        <v>38</v>
      </c>
      <c r="D12" s="20">
        <v>0</v>
      </c>
      <c r="E12" s="25" t="s">
        <v>39</v>
      </c>
      <c r="F12" s="20">
        <v>0.11</v>
      </c>
      <c r="G12" s="25" t="s">
        <v>44</v>
      </c>
      <c r="H12" s="20">
        <v>0.03</v>
      </c>
    </row>
    <row r="13" spans="1:9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531</v>
      </c>
      <c r="G13" s="384"/>
      <c r="H13" s="385"/>
    </row>
    <row r="14" spans="1:9" ht="20.100000000000001" customHeight="1" thickBot="1">
      <c r="A14" s="382"/>
      <c r="B14" s="388"/>
      <c r="C14" s="389"/>
      <c r="D14" s="390"/>
      <c r="E14" s="387"/>
      <c r="F14" s="388" t="s">
        <v>57</v>
      </c>
      <c r="G14" s="389"/>
      <c r="H14" s="390"/>
    </row>
    <row r="15" spans="1:9" ht="20.100000000000001" customHeight="1">
      <c r="A15" s="3" t="s">
        <v>12</v>
      </c>
      <c r="B15" s="3"/>
      <c r="C15" s="3"/>
      <c r="D15" s="3"/>
      <c r="E15" s="199"/>
      <c r="F15" s="199"/>
      <c r="G15" s="200"/>
      <c r="H15" s="1"/>
    </row>
    <row r="16" spans="1:9" ht="20.100000000000001" customHeight="1">
      <c r="A16" s="202"/>
      <c r="B16" s="202" t="s">
        <v>13</v>
      </c>
      <c r="C16" s="373" t="s">
        <v>14</v>
      </c>
      <c r="D16" s="374"/>
      <c r="E16" s="202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0.41666666666666669</v>
      </c>
      <c r="C17" s="376" t="s">
        <v>533</v>
      </c>
      <c r="D17" s="377"/>
      <c r="E17" s="202">
        <v>4</v>
      </c>
      <c r="F17" s="366"/>
      <c r="G17" s="366"/>
      <c r="H17" s="366"/>
    </row>
    <row r="18" spans="1:12" ht="20.100000000000001" customHeight="1">
      <c r="A18" s="353"/>
      <c r="B18" s="5">
        <v>0.52777777777777779</v>
      </c>
      <c r="C18" s="376" t="s">
        <v>534</v>
      </c>
      <c r="D18" s="377"/>
      <c r="E18" s="202">
        <v>4</v>
      </c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02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02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02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02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02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02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02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03"/>
      <c r="F26" s="380"/>
      <c r="G26" s="380"/>
      <c r="H26" s="380"/>
    </row>
    <row r="27" spans="1:12" ht="20.100000000000001" customHeight="1">
      <c r="A27" s="354" t="s">
        <v>16</v>
      </c>
      <c r="B27" s="21">
        <v>0.22916666666666666</v>
      </c>
      <c r="C27" s="367" t="s">
        <v>535</v>
      </c>
      <c r="D27" s="368"/>
      <c r="E27" s="211" t="s">
        <v>536</v>
      </c>
      <c r="F27" s="366"/>
      <c r="G27" s="366"/>
      <c r="H27" s="366"/>
    </row>
    <row r="28" spans="1:12" ht="20.100000000000001" customHeight="1">
      <c r="A28" s="354"/>
      <c r="B28" s="21">
        <v>0.27083333333333331</v>
      </c>
      <c r="C28" s="367" t="s">
        <v>537</v>
      </c>
      <c r="D28" s="368"/>
      <c r="E28" s="204">
        <v>5</v>
      </c>
      <c r="F28" s="366"/>
      <c r="G28" s="366"/>
      <c r="H28" s="366"/>
    </row>
    <row r="29" spans="1:12" ht="20.100000000000001" customHeight="1">
      <c r="A29" s="354"/>
      <c r="B29" s="21">
        <v>0.27083333333333331</v>
      </c>
      <c r="C29" s="367" t="s">
        <v>538</v>
      </c>
      <c r="D29" s="368"/>
      <c r="E29" s="204">
        <v>5</v>
      </c>
      <c r="F29" s="366"/>
      <c r="G29" s="366"/>
      <c r="H29" s="366"/>
    </row>
    <row r="30" spans="1:12" ht="20.100000000000001" customHeight="1">
      <c r="A30" s="354"/>
      <c r="B30" s="21">
        <v>0.29166666666666669</v>
      </c>
      <c r="C30" s="367" t="s">
        <v>539</v>
      </c>
      <c r="D30" s="368"/>
      <c r="E30" s="204">
        <v>5</v>
      </c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04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04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04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04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04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540</v>
      </c>
      <c r="C37" s="371"/>
      <c r="D37" s="372"/>
      <c r="E37" s="352" t="s">
        <v>19</v>
      </c>
      <c r="F37" s="336" t="s">
        <v>514</v>
      </c>
      <c r="G37" s="337"/>
      <c r="H37" s="338"/>
    </row>
    <row r="38" spans="1:8" ht="20.100000000000001" customHeight="1">
      <c r="A38" s="366"/>
      <c r="B38" s="363"/>
      <c r="C38" s="364"/>
      <c r="D38" s="365"/>
      <c r="E38" s="353"/>
      <c r="F38" s="336" t="s">
        <v>515</v>
      </c>
      <c r="G38" s="337"/>
      <c r="H38" s="338"/>
    </row>
    <row r="39" spans="1:8" ht="20.100000000000001" customHeight="1">
      <c r="A39" s="366"/>
      <c r="B39" s="360"/>
      <c r="C39" s="361"/>
      <c r="D39" s="362"/>
      <c r="E39" s="353"/>
      <c r="F39" s="336" t="s">
        <v>516</v>
      </c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 t="s">
        <v>517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518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519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 t="s">
        <v>520</v>
      </c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 t="s">
        <v>521</v>
      </c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 t="s">
        <v>522</v>
      </c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541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542</v>
      </c>
      <c r="C52" s="337"/>
      <c r="D52" s="338"/>
      <c r="E52" s="352" t="s">
        <v>19</v>
      </c>
      <c r="F52" s="347" t="s">
        <v>523</v>
      </c>
      <c r="G52" s="348"/>
      <c r="H52" s="349"/>
    </row>
    <row r="53" spans="1:8" ht="20.100000000000001" customHeight="1">
      <c r="A53" s="353"/>
      <c r="B53" s="336" t="s">
        <v>543</v>
      </c>
      <c r="C53" s="337"/>
      <c r="D53" s="338"/>
      <c r="E53" s="353"/>
      <c r="F53" s="347" t="s">
        <v>524</v>
      </c>
      <c r="G53" s="348"/>
      <c r="H53" s="349"/>
    </row>
    <row r="54" spans="1:8" ht="20.100000000000001" customHeight="1">
      <c r="A54" s="353"/>
      <c r="B54" s="336" t="s">
        <v>544</v>
      </c>
      <c r="C54" s="337"/>
      <c r="D54" s="338"/>
      <c r="E54" s="353"/>
      <c r="F54" s="347" t="s">
        <v>527</v>
      </c>
      <c r="G54" s="348"/>
      <c r="H54" s="349"/>
    </row>
    <row r="55" spans="1:8" ht="20.100000000000001" customHeight="1">
      <c r="A55" s="353"/>
      <c r="B55" s="336" t="s">
        <v>545</v>
      </c>
      <c r="C55" s="337"/>
      <c r="D55" s="338"/>
      <c r="E55" s="353"/>
      <c r="F55" s="347" t="s">
        <v>525</v>
      </c>
      <c r="G55" s="348"/>
      <c r="H55" s="349"/>
    </row>
    <row r="56" spans="1:8" ht="20.100000000000001" customHeight="1">
      <c r="A56" s="353"/>
      <c r="B56" s="336" t="s">
        <v>546</v>
      </c>
      <c r="C56" s="337"/>
      <c r="D56" s="338"/>
      <c r="E56" s="353"/>
      <c r="F56" s="347" t="s">
        <v>526</v>
      </c>
      <c r="G56" s="348"/>
      <c r="H56" s="349"/>
    </row>
    <row r="57" spans="1:8" ht="20.100000000000001" customHeight="1">
      <c r="A57" s="353"/>
      <c r="B57" s="336" t="s">
        <v>547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548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/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/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06"/>
      <c r="G71" s="207"/>
      <c r="H71" s="208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01"/>
      <c r="B73" s="207" t="s">
        <v>46</v>
      </c>
      <c r="C73" s="207"/>
      <c r="D73" s="207"/>
      <c r="E73" s="201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17800</v>
      </c>
      <c r="C76" s="332" t="s">
        <v>549</v>
      </c>
      <c r="D76" s="333"/>
      <c r="E76" s="346"/>
      <c r="F76" s="8">
        <v>6000</v>
      </c>
      <c r="G76" s="332" t="s">
        <v>492</v>
      </c>
      <c r="H76" s="333"/>
    </row>
    <row r="77" spans="1:8" ht="20.100000000000001" customHeight="1">
      <c r="A77" s="342"/>
      <c r="B77" s="8">
        <v>3150</v>
      </c>
      <c r="C77" s="332" t="s">
        <v>550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19700</v>
      </c>
      <c r="C78" s="332" t="s">
        <v>551</v>
      </c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09"/>
      <c r="H83" s="210"/>
    </row>
    <row r="84" spans="1:8" ht="20.100000000000001" customHeight="1">
      <c r="A84" s="342"/>
      <c r="B84" s="9"/>
      <c r="C84" s="332"/>
      <c r="D84" s="333"/>
      <c r="E84" s="346"/>
      <c r="F84" s="8"/>
      <c r="G84" s="209"/>
      <c r="H84" s="210"/>
    </row>
    <row r="85" spans="1:8" ht="20.100000000000001" customHeight="1">
      <c r="A85" s="342"/>
      <c r="B85" s="9"/>
      <c r="C85" s="332"/>
      <c r="D85" s="333"/>
      <c r="E85" s="346"/>
      <c r="F85" s="8"/>
      <c r="G85" s="209"/>
      <c r="H85" s="210"/>
    </row>
    <row r="86" spans="1:8" ht="20.100000000000001" customHeight="1">
      <c r="A86" s="342"/>
      <c r="B86" s="9"/>
      <c r="C86" s="332"/>
      <c r="D86" s="333"/>
      <c r="E86" s="346"/>
      <c r="F86" s="8"/>
      <c r="G86" s="209"/>
      <c r="H86" s="210"/>
    </row>
    <row r="87" spans="1:8" ht="20.100000000000001" customHeight="1">
      <c r="A87" s="342"/>
      <c r="B87" s="9"/>
      <c r="C87" s="332"/>
      <c r="D87" s="333"/>
      <c r="E87" s="346"/>
      <c r="F87" s="8"/>
      <c r="G87" s="209"/>
      <c r="H87" s="210"/>
    </row>
    <row r="88" spans="1:8" ht="20.100000000000001" customHeight="1">
      <c r="A88" s="342"/>
      <c r="B88" s="9"/>
      <c r="C88" s="332"/>
      <c r="D88" s="333"/>
      <c r="E88" s="346"/>
      <c r="F88" s="8"/>
      <c r="G88" s="209"/>
      <c r="H88" s="210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46650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A48" sqref="A48:G4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15" t="s">
        <v>1</v>
      </c>
      <c r="B2" s="373" t="s">
        <v>552</v>
      </c>
      <c r="C2" s="374"/>
      <c r="D2" s="215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12" t="s">
        <v>5</v>
      </c>
      <c r="F3" s="212"/>
      <c r="G3" s="398"/>
      <c r="H3" s="398"/>
    </row>
    <row r="4" spans="1:10" ht="20.100000000000001" customHeight="1">
      <c r="A4" s="215" t="s">
        <v>6</v>
      </c>
      <c r="B4" s="391">
        <v>795550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15" t="s">
        <v>7</v>
      </c>
      <c r="B5" s="391">
        <f>B6-B4</f>
        <v>902000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15" t="s">
        <v>8</v>
      </c>
      <c r="B6" s="391">
        <v>1697550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15" t="s">
        <v>43</v>
      </c>
      <c r="B7" s="391">
        <f>B6+'2월15일'!B7:D7</f>
        <v>31470220</v>
      </c>
      <c r="C7" s="392"/>
      <c r="D7" s="393"/>
      <c r="E7" s="394"/>
      <c r="F7" s="395"/>
      <c r="G7" s="395"/>
      <c r="H7" s="396"/>
    </row>
    <row r="8" spans="1:10" ht="20.100000000000001" customHeight="1">
      <c r="A8" s="215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21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0.06</v>
      </c>
      <c r="C10" s="23" t="s">
        <v>29</v>
      </c>
      <c r="D10" s="19">
        <v>7.0000000000000007E-2</v>
      </c>
      <c r="E10" s="26" t="s">
        <v>30</v>
      </c>
      <c r="F10" s="18">
        <v>0.2</v>
      </c>
      <c r="G10" s="23" t="s">
        <v>33</v>
      </c>
      <c r="H10" s="18">
        <v>0.02</v>
      </c>
      <c r="I10" s="29">
        <f>B10+D10+F10+H10+B11+D11+F11+H11+B12+D12+F12+H12+J11</f>
        <v>1</v>
      </c>
    </row>
    <row r="11" spans="1:10" ht="20.100000000000001" customHeight="1">
      <c r="A11" s="24" t="s">
        <v>34</v>
      </c>
      <c r="B11" s="18">
        <v>7.0000000000000007E-2</v>
      </c>
      <c r="C11" s="24" t="s">
        <v>49</v>
      </c>
      <c r="D11" s="18">
        <v>0</v>
      </c>
      <c r="E11" s="24" t="s">
        <v>35</v>
      </c>
      <c r="F11" s="18">
        <v>0.12</v>
      </c>
      <c r="G11" s="24" t="s">
        <v>36</v>
      </c>
      <c r="H11" s="18">
        <v>0.37</v>
      </c>
      <c r="I11" s="29"/>
      <c r="J11" s="42"/>
    </row>
    <row r="12" spans="1:10" ht="20.100000000000001" customHeight="1" thickBot="1">
      <c r="A12" s="25" t="s">
        <v>37</v>
      </c>
      <c r="B12" s="20">
        <v>0.04</v>
      </c>
      <c r="C12" s="25" t="s">
        <v>38</v>
      </c>
      <c r="D12" s="20">
        <v>0.04</v>
      </c>
      <c r="E12" s="25" t="s">
        <v>39</v>
      </c>
      <c r="F12" s="20">
        <v>0</v>
      </c>
      <c r="G12" s="25" t="s">
        <v>44</v>
      </c>
      <c r="H12" s="20">
        <v>0.01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570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243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12"/>
      <c r="F15" s="212"/>
      <c r="G15" s="213"/>
      <c r="H15" s="1"/>
    </row>
    <row r="16" spans="1:10" ht="20.100000000000001" customHeight="1">
      <c r="A16" s="215"/>
      <c r="B16" s="215" t="s">
        <v>13</v>
      </c>
      <c r="C16" s="373" t="s">
        <v>14</v>
      </c>
      <c r="D16" s="374"/>
      <c r="E16" s="215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0.5</v>
      </c>
      <c r="C17" s="376" t="s">
        <v>554</v>
      </c>
      <c r="D17" s="377"/>
      <c r="E17" s="215">
        <v>5</v>
      </c>
      <c r="F17" s="366"/>
      <c r="G17" s="366"/>
      <c r="H17" s="366"/>
    </row>
    <row r="18" spans="1:12" ht="20.100000000000001" customHeight="1">
      <c r="A18" s="353"/>
      <c r="B18" s="5"/>
      <c r="C18" s="376"/>
      <c r="D18" s="377"/>
      <c r="E18" s="215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15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15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15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15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15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15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15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16"/>
      <c r="F26" s="380"/>
      <c r="G26" s="380"/>
      <c r="H26" s="380"/>
    </row>
    <row r="27" spans="1:12" ht="20.100000000000001" customHeight="1">
      <c r="A27" s="354" t="s">
        <v>16</v>
      </c>
      <c r="B27" s="21">
        <v>0.3125</v>
      </c>
      <c r="C27" s="367" t="s">
        <v>553</v>
      </c>
      <c r="D27" s="368"/>
      <c r="E27" s="217">
        <v>3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17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17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17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17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17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17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17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17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555</v>
      </c>
      <c r="C37" s="371"/>
      <c r="D37" s="372"/>
      <c r="E37" s="352" t="s">
        <v>19</v>
      </c>
      <c r="F37" s="336" t="s">
        <v>619</v>
      </c>
      <c r="G37" s="337"/>
      <c r="H37" s="338"/>
    </row>
    <row r="38" spans="1:8" ht="20.100000000000001" customHeight="1">
      <c r="A38" s="366"/>
      <c r="B38" s="370" t="s">
        <v>556</v>
      </c>
      <c r="C38" s="371"/>
      <c r="D38" s="372"/>
      <c r="E38" s="353"/>
      <c r="F38" s="336" t="s">
        <v>620</v>
      </c>
      <c r="G38" s="337"/>
      <c r="H38" s="338"/>
    </row>
    <row r="39" spans="1:8" ht="20.100000000000001" customHeight="1">
      <c r="A39" s="366"/>
      <c r="B39" s="370" t="s">
        <v>557</v>
      </c>
      <c r="C39" s="371"/>
      <c r="D39" s="372"/>
      <c r="E39" s="353"/>
      <c r="F39" s="336" t="s">
        <v>621</v>
      </c>
      <c r="G39" s="337"/>
      <c r="H39" s="338"/>
    </row>
    <row r="40" spans="1:8" ht="20.100000000000001" customHeight="1">
      <c r="A40" s="366"/>
      <c r="B40" s="370" t="s">
        <v>558</v>
      </c>
      <c r="C40" s="371"/>
      <c r="D40" s="372"/>
      <c r="E40" s="353"/>
      <c r="F40" s="336" t="s">
        <v>622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623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624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 t="s">
        <v>625</v>
      </c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569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559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287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560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133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561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562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563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564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565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67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566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567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187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19"/>
      <c r="G71" s="220"/>
      <c r="H71" s="221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14"/>
      <c r="B73" s="220" t="s">
        <v>46</v>
      </c>
      <c r="C73" s="220"/>
      <c r="D73" s="220"/>
      <c r="E73" s="214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12000</v>
      </c>
      <c r="C76" s="332" t="s">
        <v>568</v>
      </c>
      <c r="D76" s="333"/>
      <c r="E76" s="346"/>
      <c r="F76" s="8"/>
      <c r="G76" s="332"/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22"/>
      <c r="H83" s="223"/>
    </row>
    <row r="84" spans="1:8" ht="20.100000000000001" customHeight="1">
      <c r="A84" s="342"/>
      <c r="B84" s="9"/>
      <c r="C84" s="332"/>
      <c r="D84" s="333"/>
      <c r="E84" s="346"/>
      <c r="F84" s="8"/>
      <c r="G84" s="222"/>
      <c r="H84" s="223"/>
    </row>
    <row r="85" spans="1:8" ht="20.100000000000001" customHeight="1">
      <c r="A85" s="342"/>
      <c r="B85" s="9"/>
      <c r="C85" s="332"/>
      <c r="D85" s="333"/>
      <c r="E85" s="346"/>
      <c r="F85" s="8"/>
      <c r="G85" s="222"/>
      <c r="H85" s="223"/>
    </row>
    <row r="86" spans="1:8" ht="20.100000000000001" customHeight="1">
      <c r="A86" s="342"/>
      <c r="B86" s="9"/>
      <c r="C86" s="332"/>
      <c r="D86" s="333"/>
      <c r="E86" s="346"/>
      <c r="F86" s="8"/>
      <c r="G86" s="222"/>
      <c r="H86" s="223"/>
    </row>
    <row r="87" spans="1:8" ht="20.100000000000001" customHeight="1">
      <c r="A87" s="342"/>
      <c r="B87" s="9"/>
      <c r="C87" s="332"/>
      <c r="D87" s="333"/>
      <c r="E87" s="346"/>
      <c r="F87" s="8"/>
      <c r="G87" s="222"/>
      <c r="H87" s="223"/>
    </row>
    <row r="88" spans="1:8" ht="20.100000000000001" customHeight="1">
      <c r="A88" s="342"/>
      <c r="B88" s="9"/>
      <c r="C88" s="332"/>
      <c r="D88" s="333"/>
      <c r="E88" s="346"/>
      <c r="F88" s="8"/>
      <c r="G88" s="222"/>
      <c r="H88" s="223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12000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43" sqref="F43:H4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9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9" ht="20.100000000000001" customHeight="1">
      <c r="A2" s="232" t="s">
        <v>1</v>
      </c>
      <c r="B2" s="373" t="s">
        <v>571</v>
      </c>
      <c r="C2" s="374"/>
      <c r="D2" s="232" t="s">
        <v>2</v>
      </c>
      <c r="E2" s="373" t="s">
        <v>26</v>
      </c>
      <c r="F2" s="374"/>
      <c r="G2" s="2" t="s">
        <v>28</v>
      </c>
      <c r="H2" s="6"/>
    </row>
    <row r="3" spans="1:9" ht="20.100000000000001" customHeight="1">
      <c r="A3" s="351" t="s">
        <v>3</v>
      </c>
      <c r="B3" s="351"/>
      <c r="C3" s="351"/>
      <c r="D3" s="14" t="s">
        <v>4</v>
      </c>
      <c r="E3" s="230" t="s">
        <v>5</v>
      </c>
      <c r="F3" s="230"/>
      <c r="G3" s="398"/>
      <c r="H3" s="398"/>
    </row>
    <row r="4" spans="1:9" ht="20.100000000000001" customHeight="1">
      <c r="A4" s="232" t="s">
        <v>6</v>
      </c>
      <c r="B4" s="391">
        <v>2044200</v>
      </c>
      <c r="C4" s="392"/>
      <c r="D4" s="393"/>
      <c r="E4" s="358" t="s">
        <v>47</v>
      </c>
      <c r="F4" s="399"/>
      <c r="G4" s="399"/>
      <c r="H4" s="400"/>
    </row>
    <row r="5" spans="1:9" ht="20.100000000000001" customHeight="1">
      <c r="A5" s="232" t="s">
        <v>7</v>
      </c>
      <c r="B5" s="391">
        <f>B6-B4</f>
        <v>601500</v>
      </c>
      <c r="C5" s="392"/>
      <c r="D5" s="393"/>
      <c r="E5" s="394" t="s">
        <v>50</v>
      </c>
      <c r="F5" s="395"/>
      <c r="G5" s="395"/>
      <c r="H5" s="396"/>
    </row>
    <row r="6" spans="1:9" ht="20.100000000000001" customHeight="1">
      <c r="A6" s="232" t="s">
        <v>8</v>
      </c>
      <c r="B6" s="391">
        <v>2645700</v>
      </c>
      <c r="C6" s="392"/>
      <c r="D6" s="393"/>
      <c r="E6" s="394" t="s">
        <v>48</v>
      </c>
      <c r="F6" s="395"/>
      <c r="G6" s="395"/>
      <c r="H6" s="396"/>
    </row>
    <row r="7" spans="1:9" ht="20.100000000000001" customHeight="1">
      <c r="A7" s="232" t="s">
        <v>43</v>
      </c>
      <c r="B7" s="391">
        <f>B6+'2월16일'!B7:D7</f>
        <v>34115920</v>
      </c>
      <c r="C7" s="392"/>
      <c r="D7" s="393"/>
      <c r="E7" s="394"/>
      <c r="F7" s="395"/>
      <c r="G7" s="395"/>
      <c r="H7" s="396"/>
    </row>
    <row r="8" spans="1:9" ht="20.100000000000001" customHeight="1">
      <c r="A8" s="232" t="s">
        <v>9</v>
      </c>
      <c r="B8" s="401"/>
      <c r="C8" s="402"/>
      <c r="D8" s="403"/>
      <c r="E8" s="359"/>
      <c r="F8" s="404"/>
      <c r="G8" s="404"/>
      <c r="H8" s="405"/>
    </row>
    <row r="9" spans="1:9" ht="20.100000000000001" customHeight="1">
      <c r="A9" s="229" t="s">
        <v>10</v>
      </c>
      <c r="B9" s="3"/>
      <c r="C9" s="3"/>
      <c r="D9" s="3"/>
      <c r="E9" s="4"/>
      <c r="F9" s="4"/>
      <c r="G9" s="4"/>
      <c r="H9" s="1"/>
    </row>
    <row r="10" spans="1:9" ht="20.100000000000001" customHeight="1">
      <c r="A10" s="23" t="s">
        <v>27</v>
      </c>
      <c r="B10" s="27">
        <v>7.0000000000000007E-2</v>
      </c>
      <c r="C10" s="23" t="s">
        <v>29</v>
      </c>
      <c r="D10" s="19">
        <v>0.04</v>
      </c>
      <c r="E10" s="26" t="s">
        <v>30</v>
      </c>
      <c r="F10" s="18">
        <v>0.17</v>
      </c>
      <c r="G10" s="23" t="s">
        <v>33</v>
      </c>
      <c r="H10" s="18">
        <v>0.01</v>
      </c>
      <c r="I10" s="29">
        <f>B10+D10+F10+H10+B11+D11+F11+H11+B12+D12+F12+H12</f>
        <v>1.0000000000000002</v>
      </c>
    </row>
    <row r="11" spans="1:9" ht="20.100000000000001" customHeight="1">
      <c r="A11" s="24" t="s">
        <v>34</v>
      </c>
      <c r="B11" s="18">
        <v>0.03</v>
      </c>
      <c r="C11" s="24" t="s">
        <v>49</v>
      </c>
      <c r="D11" s="18">
        <v>0.21</v>
      </c>
      <c r="E11" s="24" t="s">
        <v>35</v>
      </c>
      <c r="F11" s="18">
        <v>0.14000000000000001</v>
      </c>
      <c r="G11" s="24" t="s">
        <v>36</v>
      </c>
      <c r="H11" s="18">
        <v>0.16</v>
      </c>
      <c r="I11" s="29"/>
    </row>
    <row r="12" spans="1:9" ht="20.100000000000001" customHeight="1" thickBot="1">
      <c r="A12" s="25" t="s">
        <v>37</v>
      </c>
      <c r="B12" s="20">
        <v>0.06</v>
      </c>
      <c r="C12" s="25" t="s">
        <v>38</v>
      </c>
      <c r="D12" s="20">
        <v>0.04</v>
      </c>
      <c r="E12" s="25" t="s">
        <v>39</v>
      </c>
      <c r="F12" s="20">
        <v>0.03</v>
      </c>
      <c r="G12" s="25" t="s">
        <v>44</v>
      </c>
      <c r="H12" s="20">
        <v>0.04</v>
      </c>
    </row>
    <row r="13" spans="1:9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590</v>
      </c>
      <c r="G13" s="384"/>
      <c r="H13" s="385"/>
    </row>
    <row r="14" spans="1:9" ht="20.100000000000001" customHeight="1" thickBot="1">
      <c r="A14" s="382"/>
      <c r="B14" s="388"/>
      <c r="C14" s="389"/>
      <c r="D14" s="390"/>
      <c r="E14" s="387"/>
      <c r="F14" s="388" t="s">
        <v>95</v>
      </c>
      <c r="G14" s="389"/>
      <c r="H14" s="390"/>
    </row>
    <row r="15" spans="1:9" ht="20.100000000000001" customHeight="1">
      <c r="A15" s="3" t="s">
        <v>12</v>
      </c>
      <c r="B15" s="3"/>
      <c r="C15" s="3"/>
      <c r="D15" s="3"/>
      <c r="E15" s="230"/>
      <c r="F15" s="230"/>
      <c r="G15" s="234"/>
      <c r="H15" s="1"/>
    </row>
    <row r="16" spans="1:9" ht="20.100000000000001" customHeight="1">
      <c r="A16" s="232"/>
      <c r="B16" s="232" t="s">
        <v>13</v>
      </c>
      <c r="C16" s="373" t="s">
        <v>14</v>
      </c>
      <c r="D16" s="374"/>
      <c r="E16" s="232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0.47916666666666669</v>
      </c>
      <c r="C17" s="376" t="s">
        <v>574</v>
      </c>
      <c r="D17" s="377"/>
      <c r="E17" s="232">
        <v>14</v>
      </c>
      <c r="F17" s="366"/>
      <c r="G17" s="366"/>
      <c r="H17" s="366"/>
    </row>
    <row r="18" spans="1:12" ht="20.100000000000001" customHeight="1">
      <c r="A18" s="353"/>
      <c r="B18" s="5"/>
      <c r="C18" s="376"/>
      <c r="D18" s="377"/>
      <c r="E18" s="232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32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32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32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32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32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32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32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33"/>
      <c r="F26" s="380"/>
      <c r="G26" s="380"/>
      <c r="H26" s="380"/>
    </row>
    <row r="27" spans="1:12" ht="20.100000000000001" customHeight="1">
      <c r="A27" s="354" t="s">
        <v>16</v>
      </c>
      <c r="B27" s="21">
        <v>0.27083333333333331</v>
      </c>
      <c r="C27" s="367" t="s">
        <v>572</v>
      </c>
      <c r="D27" s="368"/>
      <c r="E27" s="231" t="s">
        <v>573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31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31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31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31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31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31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31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31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617</v>
      </c>
      <c r="G37" s="337"/>
      <c r="H37" s="338"/>
    </row>
    <row r="38" spans="1:8" ht="20.100000000000001" customHeight="1">
      <c r="A38" s="366"/>
      <c r="B38" s="370" t="s">
        <v>575</v>
      </c>
      <c r="C38" s="371"/>
      <c r="D38" s="372"/>
      <c r="E38" s="353"/>
      <c r="F38" s="336" t="s">
        <v>618</v>
      </c>
      <c r="G38" s="337"/>
      <c r="H38" s="338"/>
    </row>
    <row r="39" spans="1:8" ht="20.100000000000001" customHeight="1">
      <c r="A39" s="366"/>
      <c r="B39" s="370" t="s">
        <v>576</v>
      </c>
      <c r="C39" s="371"/>
      <c r="D39" s="372"/>
      <c r="E39" s="353"/>
      <c r="F39" s="336" t="s">
        <v>626</v>
      </c>
      <c r="G39" s="337"/>
      <c r="H39" s="338"/>
    </row>
    <row r="40" spans="1:8" ht="20.100000000000001" customHeight="1">
      <c r="A40" s="366"/>
      <c r="B40" s="370" t="s">
        <v>577</v>
      </c>
      <c r="C40" s="371"/>
      <c r="D40" s="372"/>
      <c r="E40" s="353"/>
      <c r="F40" s="336" t="s">
        <v>627</v>
      </c>
      <c r="G40" s="337"/>
      <c r="H40" s="338"/>
    </row>
    <row r="41" spans="1:8" ht="20.100000000000001" customHeight="1">
      <c r="A41" s="366"/>
      <c r="B41" s="370" t="s">
        <v>578</v>
      </c>
      <c r="C41" s="371"/>
      <c r="D41" s="372"/>
      <c r="E41" s="353"/>
      <c r="F41" s="336" t="s">
        <v>628</v>
      </c>
      <c r="G41" s="337"/>
      <c r="H41" s="338"/>
    </row>
    <row r="42" spans="1:8" ht="20.100000000000001" customHeight="1">
      <c r="A42" s="366"/>
      <c r="B42" s="370" t="s">
        <v>579</v>
      </c>
      <c r="C42" s="371"/>
      <c r="D42" s="372"/>
      <c r="E42" s="353"/>
      <c r="F42" s="336" t="s">
        <v>629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580</v>
      </c>
      <c r="C52" s="337"/>
      <c r="D52" s="338"/>
      <c r="E52" s="352" t="s">
        <v>19</v>
      </c>
      <c r="F52" s="347" t="s">
        <v>630</v>
      </c>
      <c r="G52" s="348"/>
      <c r="H52" s="349"/>
    </row>
    <row r="53" spans="1:8" ht="20.100000000000001" customHeight="1">
      <c r="A53" s="353"/>
      <c r="B53" s="336" t="s">
        <v>264</v>
      </c>
      <c r="C53" s="337"/>
      <c r="D53" s="338"/>
      <c r="E53" s="353"/>
      <c r="F53" s="347" t="s">
        <v>631</v>
      </c>
      <c r="G53" s="348"/>
      <c r="H53" s="349"/>
    </row>
    <row r="54" spans="1:8" ht="20.100000000000001" customHeight="1">
      <c r="A54" s="353"/>
      <c r="B54" s="336" t="s">
        <v>581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151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582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583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581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151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584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585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586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133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587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588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26"/>
      <c r="G71" s="227"/>
      <c r="H71" s="228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35"/>
      <c r="B73" s="227" t="s">
        <v>46</v>
      </c>
      <c r="C73" s="227"/>
      <c r="D73" s="227"/>
      <c r="E73" s="235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30000</v>
      </c>
      <c r="C76" s="332" t="s">
        <v>136</v>
      </c>
      <c r="D76" s="333"/>
      <c r="E76" s="346"/>
      <c r="F76" s="8"/>
      <c r="G76" s="332"/>
      <c r="H76" s="333"/>
    </row>
    <row r="77" spans="1:8" ht="20.100000000000001" customHeight="1">
      <c r="A77" s="342"/>
      <c r="B77" s="8">
        <v>20000</v>
      </c>
      <c r="C77" s="332" t="s">
        <v>135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10000</v>
      </c>
      <c r="C78" s="332" t="s">
        <v>589</v>
      </c>
      <c r="D78" s="333"/>
      <c r="E78" s="346"/>
      <c r="F78" s="8"/>
      <c r="G78" s="332"/>
      <c r="H78" s="333"/>
    </row>
    <row r="79" spans="1:8" ht="20.100000000000001" customHeight="1">
      <c r="A79" s="342"/>
      <c r="B79" s="8">
        <v>10000</v>
      </c>
      <c r="C79" s="332" t="s">
        <v>139</v>
      </c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24"/>
      <c r="H83" s="225"/>
    </row>
    <row r="84" spans="1:8" ht="20.100000000000001" customHeight="1">
      <c r="A84" s="342"/>
      <c r="B84" s="9"/>
      <c r="C84" s="332"/>
      <c r="D84" s="333"/>
      <c r="E84" s="346"/>
      <c r="F84" s="8"/>
      <c r="G84" s="224"/>
      <c r="H84" s="225"/>
    </row>
    <row r="85" spans="1:8" ht="20.100000000000001" customHeight="1">
      <c r="A85" s="342"/>
      <c r="B85" s="9"/>
      <c r="C85" s="332"/>
      <c r="D85" s="333"/>
      <c r="E85" s="346"/>
      <c r="F85" s="8"/>
      <c r="G85" s="224"/>
      <c r="H85" s="225"/>
    </row>
    <row r="86" spans="1:8" ht="20.100000000000001" customHeight="1">
      <c r="A86" s="342"/>
      <c r="B86" s="9"/>
      <c r="C86" s="332"/>
      <c r="D86" s="333"/>
      <c r="E86" s="346"/>
      <c r="F86" s="8"/>
      <c r="G86" s="224"/>
      <c r="H86" s="225"/>
    </row>
    <row r="87" spans="1:8" ht="20.100000000000001" customHeight="1">
      <c r="A87" s="342"/>
      <c r="B87" s="9"/>
      <c r="C87" s="332"/>
      <c r="D87" s="333"/>
      <c r="E87" s="346"/>
      <c r="F87" s="8"/>
      <c r="G87" s="224"/>
      <c r="H87" s="225"/>
    </row>
    <row r="88" spans="1:8" ht="20.100000000000001" customHeight="1">
      <c r="A88" s="342"/>
      <c r="B88" s="9"/>
      <c r="C88" s="332"/>
      <c r="D88" s="333"/>
      <c r="E88" s="346"/>
      <c r="F88" s="8"/>
      <c r="G88" s="224"/>
      <c r="H88" s="225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70000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40" sqref="F40:H4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9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9" ht="20.100000000000001" customHeight="1">
      <c r="A2" s="239" t="s">
        <v>1</v>
      </c>
      <c r="B2" s="373" t="s">
        <v>591</v>
      </c>
      <c r="C2" s="374"/>
      <c r="D2" s="239" t="s">
        <v>2</v>
      </c>
      <c r="E2" s="373" t="s">
        <v>26</v>
      </c>
      <c r="F2" s="374"/>
      <c r="G2" s="2" t="s">
        <v>28</v>
      </c>
      <c r="H2" s="6"/>
    </row>
    <row r="3" spans="1:9" ht="20.100000000000001" customHeight="1">
      <c r="A3" s="351" t="s">
        <v>3</v>
      </c>
      <c r="B3" s="351"/>
      <c r="C3" s="351"/>
      <c r="D3" s="14" t="s">
        <v>4</v>
      </c>
      <c r="E3" s="236" t="s">
        <v>5</v>
      </c>
      <c r="F3" s="236"/>
      <c r="G3" s="398"/>
      <c r="H3" s="398"/>
    </row>
    <row r="4" spans="1:9" ht="20.100000000000001" customHeight="1">
      <c r="A4" s="239" t="s">
        <v>6</v>
      </c>
      <c r="B4" s="391">
        <v>251200</v>
      </c>
      <c r="C4" s="392"/>
      <c r="D4" s="393"/>
      <c r="E4" s="358" t="s">
        <v>47</v>
      </c>
      <c r="F4" s="399"/>
      <c r="G4" s="399"/>
      <c r="H4" s="400"/>
    </row>
    <row r="5" spans="1:9" ht="20.100000000000001" customHeight="1">
      <c r="A5" s="239" t="s">
        <v>7</v>
      </c>
      <c r="B5" s="391">
        <f>B6-B4</f>
        <v>393500</v>
      </c>
      <c r="C5" s="392"/>
      <c r="D5" s="393"/>
      <c r="E5" s="394" t="s">
        <v>50</v>
      </c>
      <c r="F5" s="395"/>
      <c r="G5" s="395"/>
      <c r="H5" s="396"/>
    </row>
    <row r="6" spans="1:9" ht="20.100000000000001" customHeight="1">
      <c r="A6" s="239" t="s">
        <v>8</v>
      </c>
      <c r="B6" s="391">
        <v>644700</v>
      </c>
      <c r="C6" s="392"/>
      <c r="D6" s="393"/>
      <c r="E6" s="394" t="s">
        <v>48</v>
      </c>
      <c r="F6" s="395"/>
      <c r="G6" s="395"/>
      <c r="H6" s="396"/>
    </row>
    <row r="7" spans="1:9" ht="20.100000000000001" customHeight="1">
      <c r="A7" s="239" t="s">
        <v>43</v>
      </c>
      <c r="B7" s="391">
        <f>B6+'2월17일'!B7:D7</f>
        <v>34760620</v>
      </c>
      <c r="C7" s="392"/>
      <c r="D7" s="393"/>
      <c r="E7" s="394"/>
      <c r="F7" s="395"/>
      <c r="G7" s="395"/>
      <c r="H7" s="396"/>
    </row>
    <row r="8" spans="1:9" ht="20.100000000000001" customHeight="1">
      <c r="A8" s="239" t="s">
        <v>9</v>
      </c>
      <c r="B8" s="401"/>
      <c r="C8" s="402"/>
      <c r="D8" s="403"/>
      <c r="E8" s="359"/>
      <c r="F8" s="404"/>
      <c r="G8" s="404"/>
      <c r="H8" s="405"/>
    </row>
    <row r="9" spans="1:9" ht="20.100000000000001" customHeight="1">
      <c r="A9" s="242" t="s">
        <v>10</v>
      </c>
      <c r="B9" s="3"/>
      <c r="C9" s="3"/>
      <c r="D9" s="3"/>
      <c r="E9" s="4"/>
      <c r="F9" s="4"/>
      <c r="G9" s="4"/>
      <c r="H9" s="1"/>
    </row>
    <row r="10" spans="1:9" ht="20.100000000000001" customHeight="1">
      <c r="A10" s="23" t="s">
        <v>27</v>
      </c>
      <c r="B10" s="27">
        <v>0.1</v>
      </c>
      <c r="C10" s="23" t="s">
        <v>29</v>
      </c>
      <c r="D10" s="19">
        <v>7.0000000000000007E-2</v>
      </c>
      <c r="E10" s="26" t="s">
        <v>30</v>
      </c>
      <c r="F10" s="18">
        <v>0.28000000000000003</v>
      </c>
      <c r="G10" s="23" t="s">
        <v>33</v>
      </c>
      <c r="H10" s="18">
        <v>0.03</v>
      </c>
      <c r="I10" s="29">
        <f>B10+D10+F10+H10+B11+D11+F11+H11+B12+D12+F12+H12</f>
        <v>1.0000000000000002</v>
      </c>
    </row>
    <row r="11" spans="1:9" ht="20.100000000000001" customHeight="1">
      <c r="A11" s="24" t="s">
        <v>34</v>
      </c>
      <c r="B11" s="18">
        <v>0.13</v>
      </c>
      <c r="C11" s="24" t="s">
        <v>49</v>
      </c>
      <c r="D11" s="18">
        <v>0</v>
      </c>
      <c r="E11" s="24" t="s">
        <v>35</v>
      </c>
      <c r="F11" s="18">
        <v>0.04</v>
      </c>
      <c r="G11" s="24" t="s">
        <v>36</v>
      </c>
      <c r="H11" s="18">
        <v>0.12</v>
      </c>
      <c r="I11" s="29"/>
    </row>
    <row r="12" spans="1:9" ht="20.100000000000001" customHeight="1" thickBot="1">
      <c r="A12" s="25" t="s">
        <v>37</v>
      </c>
      <c r="B12" s="20">
        <v>0.09</v>
      </c>
      <c r="C12" s="25" t="s">
        <v>38</v>
      </c>
      <c r="D12" s="20">
        <v>0.03</v>
      </c>
      <c r="E12" s="25" t="s">
        <v>39</v>
      </c>
      <c r="F12" s="20">
        <v>0</v>
      </c>
      <c r="G12" s="25" t="s">
        <v>44</v>
      </c>
      <c r="H12" s="20">
        <v>0.11</v>
      </c>
    </row>
    <row r="13" spans="1:9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44</v>
      </c>
      <c r="G13" s="384"/>
      <c r="H13" s="385"/>
    </row>
    <row r="14" spans="1:9" ht="20.100000000000001" customHeight="1" thickBot="1">
      <c r="A14" s="382"/>
      <c r="B14" s="388"/>
      <c r="C14" s="389"/>
      <c r="D14" s="390"/>
      <c r="E14" s="387"/>
      <c r="F14" s="388" t="s">
        <v>95</v>
      </c>
      <c r="G14" s="389"/>
      <c r="H14" s="390"/>
    </row>
    <row r="15" spans="1:9" ht="20.100000000000001" customHeight="1">
      <c r="A15" s="3" t="s">
        <v>12</v>
      </c>
      <c r="B15" s="3"/>
      <c r="C15" s="3"/>
      <c r="D15" s="3"/>
      <c r="E15" s="236"/>
      <c r="F15" s="236"/>
      <c r="G15" s="237"/>
      <c r="H15" s="1"/>
    </row>
    <row r="16" spans="1:9" ht="20.100000000000001" customHeight="1">
      <c r="A16" s="239"/>
      <c r="B16" s="239" t="s">
        <v>13</v>
      </c>
      <c r="C16" s="373" t="s">
        <v>14</v>
      </c>
      <c r="D16" s="374"/>
      <c r="E16" s="239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8.3333333333333329E-2</v>
      </c>
      <c r="C17" s="376" t="s">
        <v>592</v>
      </c>
      <c r="D17" s="377"/>
      <c r="E17" s="239" t="s">
        <v>434</v>
      </c>
      <c r="F17" s="366"/>
      <c r="G17" s="366"/>
      <c r="H17" s="366"/>
    </row>
    <row r="18" spans="1:12" ht="20.100000000000001" customHeight="1">
      <c r="A18" s="353"/>
      <c r="B18" s="5"/>
      <c r="C18" s="376"/>
      <c r="D18" s="377"/>
      <c r="E18" s="239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39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39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39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39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39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39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39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40"/>
      <c r="F26" s="380"/>
      <c r="G26" s="380"/>
      <c r="H26" s="380"/>
    </row>
    <row r="27" spans="1:12" ht="20.100000000000001" customHeight="1">
      <c r="A27" s="354" t="s">
        <v>16</v>
      </c>
      <c r="B27" s="21"/>
      <c r="C27" s="367"/>
      <c r="D27" s="368"/>
      <c r="E27" s="241"/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41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41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41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41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41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41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41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41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615</v>
      </c>
      <c r="G37" s="337"/>
      <c r="H37" s="338"/>
    </row>
    <row r="38" spans="1:8" ht="20.100000000000001" customHeight="1">
      <c r="A38" s="366"/>
      <c r="B38" s="370" t="s">
        <v>593</v>
      </c>
      <c r="C38" s="371"/>
      <c r="D38" s="372"/>
      <c r="E38" s="353"/>
      <c r="F38" s="336" t="s">
        <v>616</v>
      </c>
      <c r="G38" s="337"/>
      <c r="H38" s="338"/>
    </row>
    <row r="39" spans="1:8" ht="20.100000000000001" customHeight="1">
      <c r="A39" s="366"/>
      <c r="B39" s="370" t="s">
        <v>594</v>
      </c>
      <c r="C39" s="371"/>
      <c r="D39" s="372"/>
      <c r="E39" s="353"/>
      <c r="F39" s="336" t="s">
        <v>632</v>
      </c>
      <c r="G39" s="337"/>
      <c r="H39" s="338"/>
    </row>
    <row r="40" spans="1:8" ht="20.100000000000001" customHeight="1">
      <c r="A40" s="366"/>
      <c r="B40" s="370" t="s">
        <v>595</v>
      </c>
      <c r="C40" s="371"/>
      <c r="D40" s="372"/>
      <c r="E40" s="353"/>
      <c r="F40" s="336"/>
      <c r="G40" s="337"/>
      <c r="H40" s="338"/>
    </row>
    <row r="41" spans="1:8" ht="20.100000000000001" customHeight="1">
      <c r="A41" s="366"/>
      <c r="B41" s="370" t="s">
        <v>596</v>
      </c>
      <c r="C41" s="371"/>
      <c r="D41" s="372"/>
      <c r="E41" s="353"/>
      <c r="F41" s="336"/>
      <c r="G41" s="337"/>
      <c r="H41" s="338"/>
    </row>
    <row r="42" spans="1:8" ht="20.100000000000001" customHeight="1">
      <c r="A42" s="366"/>
      <c r="B42" s="370" t="s">
        <v>597</v>
      </c>
      <c r="C42" s="371"/>
      <c r="D42" s="372"/>
      <c r="E42" s="353"/>
      <c r="F42" s="336"/>
      <c r="G42" s="337"/>
      <c r="H42" s="338"/>
    </row>
    <row r="43" spans="1:8" ht="20.100000000000001" customHeight="1">
      <c r="A43" s="366"/>
      <c r="B43" s="370" t="s">
        <v>599</v>
      </c>
      <c r="C43" s="371"/>
      <c r="D43" s="37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/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/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/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/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/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/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/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/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/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43"/>
      <c r="G71" s="244"/>
      <c r="H71" s="245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38"/>
      <c r="B73" s="244" t="s">
        <v>46</v>
      </c>
      <c r="C73" s="244"/>
      <c r="D73" s="244"/>
      <c r="E73" s="238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18000</v>
      </c>
      <c r="C76" s="332" t="s">
        <v>140</v>
      </c>
      <c r="D76" s="333"/>
      <c r="E76" s="346"/>
      <c r="F76" s="8">
        <v>6000</v>
      </c>
      <c r="G76" s="332" t="s">
        <v>93</v>
      </c>
      <c r="H76" s="333"/>
    </row>
    <row r="77" spans="1:8" ht="20.100000000000001" customHeight="1">
      <c r="A77" s="342"/>
      <c r="B77" s="8">
        <v>25000</v>
      </c>
      <c r="C77" s="332" t="s">
        <v>242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15000</v>
      </c>
      <c r="C78" s="332" t="s">
        <v>598</v>
      </c>
      <c r="D78" s="333"/>
      <c r="E78" s="346"/>
      <c r="F78" s="8"/>
      <c r="G78" s="332"/>
      <c r="H78" s="333"/>
    </row>
    <row r="79" spans="1:8" ht="20.100000000000001" customHeight="1">
      <c r="A79" s="342"/>
      <c r="B79" s="8">
        <v>50000</v>
      </c>
      <c r="C79" s="332" t="s">
        <v>600</v>
      </c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46"/>
      <c r="H83" s="247"/>
    </row>
    <row r="84" spans="1:8" ht="20.100000000000001" customHeight="1">
      <c r="A84" s="342"/>
      <c r="B84" s="9"/>
      <c r="C84" s="332"/>
      <c r="D84" s="333"/>
      <c r="E84" s="346"/>
      <c r="F84" s="8"/>
      <c r="G84" s="246"/>
      <c r="H84" s="247"/>
    </row>
    <row r="85" spans="1:8" ht="20.100000000000001" customHeight="1">
      <c r="A85" s="342"/>
      <c r="B85" s="9"/>
      <c r="C85" s="332"/>
      <c r="D85" s="333"/>
      <c r="E85" s="346"/>
      <c r="F85" s="8"/>
      <c r="G85" s="246"/>
      <c r="H85" s="247"/>
    </row>
    <row r="86" spans="1:8" ht="20.100000000000001" customHeight="1">
      <c r="A86" s="342"/>
      <c r="B86" s="9"/>
      <c r="C86" s="332"/>
      <c r="D86" s="333"/>
      <c r="E86" s="346"/>
      <c r="F86" s="8"/>
      <c r="G86" s="246"/>
      <c r="H86" s="247"/>
    </row>
    <row r="87" spans="1:8" ht="20.100000000000001" customHeight="1">
      <c r="A87" s="342"/>
      <c r="B87" s="9"/>
      <c r="C87" s="332"/>
      <c r="D87" s="333"/>
      <c r="E87" s="346"/>
      <c r="F87" s="8"/>
      <c r="G87" s="246"/>
      <c r="H87" s="247"/>
    </row>
    <row r="88" spans="1:8" ht="20.100000000000001" customHeight="1">
      <c r="A88" s="342"/>
      <c r="B88" s="9"/>
      <c r="C88" s="332"/>
      <c r="D88" s="333"/>
      <c r="E88" s="346"/>
      <c r="F88" s="8"/>
      <c r="G88" s="246"/>
      <c r="H88" s="247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114000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27" sqref="F27:H2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51" t="s">
        <v>1</v>
      </c>
      <c r="B2" s="373" t="s">
        <v>601</v>
      </c>
      <c r="C2" s="374"/>
      <c r="D2" s="251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48" t="s">
        <v>5</v>
      </c>
      <c r="F3" s="248"/>
      <c r="G3" s="398"/>
      <c r="H3" s="398"/>
    </row>
    <row r="4" spans="1:10" ht="20.100000000000001" customHeight="1">
      <c r="A4" s="251" t="s">
        <v>6</v>
      </c>
      <c r="B4" s="391">
        <v>635000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51" t="s">
        <v>7</v>
      </c>
      <c r="B5" s="391">
        <f>B6-B4</f>
        <v>633950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51" t="s">
        <v>8</v>
      </c>
      <c r="B6" s="391">
        <v>1268950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51" t="s">
        <v>43</v>
      </c>
      <c r="B7" s="391">
        <f>B6+'2월18일'!B7:D7</f>
        <v>36029570</v>
      </c>
      <c r="C7" s="392"/>
      <c r="D7" s="393"/>
      <c r="E7" s="394"/>
      <c r="F7" s="395"/>
      <c r="G7" s="395"/>
      <c r="H7" s="396"/>
    </row>
    <row r="8" spans="1:10" ht="20.100000000000001" customHeight="1">
      <c r="A8" s="251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25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0.03</v>
      </c>
      <c r="C10" s="23" t="s">
        <v>29</v>
      </c>
      <c r="D10" s="19">
        <v>0.06</v>
      </c>
      <c r="E10" s="26" t="s">
        <v>30</v>
      </c>
      <c r="F10" s="18">
        <v>0.12</v>
      </c>
      <c r="G10" s="23" t="s">
        <v>33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7.0000000000000007E-2</v>
      </c>
      <c r="C11" s="24" t="s">
        <v>49</v>
      </c>
      <c r="D11" s="18">
        <v>0.02</v>
      </c>
      <c r="E11" s="24" t="s">
        <v>35</v>
      </c>
      <c r="F11" s="18">
        <v>0.4</v>
      </c>
      <c r="G11" s="24" t="s">
        <v>36</v>
      </c>
      <c r="H11" s="18">
        <v>0.08</v>
      </c>
      <c r="I11" s="29"/>
      <c r="J11" s="42"/>
    </row>
    <row r="12" spans="1:10" ht="20.100000000000001" customHeight="1" thickBot="1">
      <c r="A12" s="25" t="s">
        <v>37</v>
      </c>
      <c r="B12" s="20">
        <v>0.08</v>
      </c>
      <c r="C12" s="25" t="s">
        <v>38</v>
      </c>
      <c r="D12" s="20">
        <v>0</v>
      </c>
      <c r="E12" s="25" t="s">
        <v>39</v>
      </c>
      <c r="F12" s="20">
        <v>0.05</v>
      </c>
      <c r="G12" s="25" t="s">
        <v>44</v>
      </c>
      <c r="H12" s="20">
        <v>0.06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94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95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48"/>
      <c r="F15" s="248"/>
      <c r="G15" s="249"/>
      <c r="H15" s="1"/>
    </row>
    <row r="16" spans="1:10" ht="20.100000000000001" customHeight="1">
      <c r="A16" s="251"/>
      <c r="B16" s="251" t="s">
        <v>13</v>
      </c>
      <c r="C16" s="373" t="s">
        <v>14</v>
      </c>
      <c r="D16" s="374"/>
      <c r="E16" s="251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4.1666666666666664E-2</v>
      </c>
      <c r="C17" s="376" t="s">
        <v>602</v>
      </c>
      <c r="D17" s="377"/>
      <c r="E17" s="251">
        <v>9</v>
      </c>
      <c r="F17" s="366" t="s">
        <v>633</v>
      </c>
      <c r="G17" s="366"/>
      <c r="H17" s="366"/>
    </row>
    <row r="18" spans="1:12" ht="20.100000000000001" customHeight="1">
      <c r="A18" s="353"/>
      <c r="B18" s="5"/>
      <c r="C18" s="376"/>
      <c r="D18" s="377"/>
      <c r="E18" s="251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51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51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51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51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51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51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51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52"/>
      <c r="F26" s="380"/>
      <c r="G26" s="380"/>
      <c r="H26" s="380"/>
    </row>
    <row r="27" spans="1:12" ht="20.100000000000001" customHeight="1">
      <c r="A27" s="354" t="s">
        <v>16</v>
      </c>
      <c r="B27" s="21"/>
      <c r="C27" s="367"/>
      <c r="D27" s="368"/>
      <c r="E27" s="253"/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53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53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53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53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53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53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53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53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645</v>
      </c>
      <c r="G37" s="337"/>
      <c r="H37" s="338"/>
    </row>
    <row r="38" spans="1:8" ht="20.100000000000001" customHeight="1">
      <c r="A38" s="366"/>
      <c r="B38" s="360"/>
      <c r="C38" s="361"/>
      <c r="D38" s="362"/>
      <c r="E38" s="353"/>
      <c r="F38" s="336" t="s">
        <v>646</v>
      </c>
      <c r="G38" s="337"/>
      <c r="H38" s="338"/>
    </row>
    <row r="39" spans="1:8" ht="20.100000000000001" customHeight="1">
      <c r="A39" s="366"/>
      <c r="B39" s="360"/>
      <c r="C39" s="361"/>
      <c r="D39" s="362"/>
      <c r="E39" s="353"/>
      <c r="F39" s="336" t="s">
        <v>647</v>
      </c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 t="s">
        <v>648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/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603</v>
      </c>
      <c r="C52" s="337"/>
      <c r="D52" s="338"/>
      <c r="E52" s="352" t="s">
        <v>19</v>
      </c>
      <c r="F52" s="347" t="s">
        <v>649</v>
      </c>
      <c r="G52" s="348"/>
      <c r="H52" s="349"/>
    </row>
    <row r="53" spans="1:8" ht="20.100000000000001" customHeight="1">
      <c r="A53" s="353"/>
      <c r="B53" s="336" t="s">
        <v>604</v>
      </c>
      <c r="C53" s="337"/>
      <c r="D53" s="338"/>
      <c r="E53" s="353"/>
      <c r="F53" s="347" t="s">
        <v>650</v>
      </c>
      <c r="G53" s="348"/>
      <c r="H53" s="349"/>
    </row>
    <row r="54" spans="1:8" ht="20.100000000000001" customHeight="1">
      <c r="A54" s="353"/>
      <c r="B54" s="336" t="s">
        <v>605</v>
      </c>
      <c r="C54" s="337"/>
      <c r="D54" s="338"/>
      <c r="E54" s="353"/>
      <c r="F54" s="347" t="s">
        <v>651</v>
      </c>
      <c r="G54" s="348"/>
      <c r="H54" s="349"/>
    </row>
    <row r="55" spans="1:8" ht="20.100000000000001" customHeight="1">
      <c r="A55" s="353"/>
      <c r="B55" s="336" t="s">
        <v>606</v>
      </c>
      <c r="C55" s="337"/>
      <c r="D55" s="338"/>
      <c r="E55" s="353"/>
      <c r="F55" s="347" t="s">
        <v>652</v>
      </c>
      <c r="G55" s="348"/>
      <c r="H55" s="349"/>
    </row>
    <row r="56" spans="1:8" ht="20.100000000000001" customHeight="1">
      <c r="A56" s="353"/>
      <c r="B56" s="336" t="s">
        <v>607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608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609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610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611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612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613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487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55"/>
      <c r="G71" s="256"/>
      <c r="H71" s="257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50"/>
      <c r="B73" s="256" t="s">
        <v>46</v>
      </c>
      <c r="C73" s="256"/>
      <c r="D73" s="256"/>
      <c r="E73" s="250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18000</v>
      </c>
      <c r="C76" s="332" t="s">
        <v>140</v>
      </c>
      <c r="D76" s="333"/>
      <c r="E76" s="346"/>
      <c r="F76" s="8">
        <v>18000</v>
      </c>
      <c r="G76" s="332" t="s">
        <v>614</v>
      </c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58"/>
      <c r="H83" s="259"/>
    </row>
    <row r="84" spans="1:8" ht="20.100000000000001" customHeight="1">
      <c r="A84" s="342"/>
      <c r="B84" s="9"/>
      <c r="C84" s="332"/>
      <c r="D84" s="333"/>
      <c r="E84" s="346"/>
      <c r="F84" s="8"/>
      <c r="G84" s="258"/>
      <c r="H84" s="259"/>
    </row>
    <row r="85" spans="1:8" ht="20.100000000000001" customHeight="1">
      <c r="A85" s="342"/>
      <c r="B85" s="9"/>
      <c r="C85" s="332"/>
      <c r="D85" s="333"/>
      <c r="E85" s="346"/>
      <c r="F85" s="8"/>
      <c r="G85" s="258"/>
      <c r="H85" s="259"/>
    </row>
    <row r="86" spans="1:8" ht="20.100000000000001" customHeight="1">
      <c r="A86" s="342"/>
      <c r="B86" s="9"/>
      <c r="C86" s="332"/>
      <c r="D86" s="333"/>
      <c r="E86" s="346"/>
      <c r="F86" s="8"/>
      <c r="G86" s="258"/>
      <c r="H86" s="259"/>
    </row>
    <row r="87" spans="1:8" ht="20.100000000000001" customHeight="1">
      <c r="A87" s="342"/>
      <c r="B87" s="9"/>
      <c r="C87" s="332"/>
      <c r="D87" s="333"/>
      <c r="E87" s="346"/>
      <c r="F87" s="8"/>
      <c r="G87" s="258"/>
      <c r="H87" s="259"/>
    </row>
    <row r="88" spans="1:8" ht="20.100000000000001" customHeight="1">
      <c r="A88" s="342"/>
      <c r="B88" s="9"/>
      <c r="C88" s="332"/>
      <c r="D88" s="333"/>
      <c r="E88" s="346"/>
      <c r="F88" s="8"/>
      <c r="G88" s="258"/>
      <c r="H88" s="259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36000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B7" sqref="B7:D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68" t="s">
        <v>1</v>
      </c>
      <c r="B2" s="373" t="s">
        <v>634</v>
      </c>
      <c r="C2" s="374"/>
      <c r="D2" s="268" t="s">
        <v>2</v>
      </c>
      <c r="E2" s="373" t="s">
        <v>635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66" t="s">
        <v>5</v>
      </c>
      <c r="F3" s="266"/>
      <c r="G3" s="398"/>
      <c r="H3" s="398"/>
    </row>
    <row r="4" spans="1:10" ht="20.100000000000001" customHeight="1">
      <c r="A4" s="268" t="s">
        <v>6</v>
      </c>
      <c r="B4" s="391">
        <v>376310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68" t="s">
        <v>7</v>
      </c>
      <c r="B5" s="391">
        <f>B6-B4</f>
        <v>375000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68" t="s">
        <v>8</v>
      </c>
      <c r="B6" s="391">
        <v>751310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68" t="s">
        <v>43</v>
      </c>
      <c r="B7" s="391">
        <f>B6+'2월20일'!B7:D7</f>
        <v>36780880</v>
      </c>
      <c r="C7" s="392"/>
      <c r="D7" s="393"/>
      <c r="E7" s="394"/>
      <c r="F7" s="395"/>
      <c r="G7" s="395"/>
      <c r="H7" s="396"/>
    </row>
    <row r="8" spans="1:10" ht="20.100000000000001" customHeight="1">
      <c r="A8" s="268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26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0.16</v>
      </c>
      <c r="C10" s="23" t="s">
        <v>29</v>
      </c>
      <c r="D10" s="19">
        <v>7.0000000000000007E-2</v>
      </c>
      <c r="E10" s="26" t="s">
        <v>30</v>
      </c>
      <c r="F10" s="18">
        <v>0.25</v>
      </c>
      <c r="G10" s="23" t="s">
        <v>33</v>
      </c>
      <c r="H10" s="18">
        <v>0</v>
      </c>
      <c r="I10" s="29">
        <f>B10+D10+F10+H10+B11+D11+F11+H11+B12+D12+F12+H12</f>
        <v>0.99999999999999989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0.09</v>
      </c>
      <c r="E11" s="24" t="s">
        <v>35</v>
      </c>
      <c r="F11" s="18">
        <v>7.0000000000000007E-2</v>
      </c>
      <c r="G11" s="24" t="s">
        <v>36</v>
      </c>
      <c r="H11" s="18">
        <v>0.19</v>
      </c>
      <c r="I11" s="29"/>
      <c r="J11" s="42"/>
    </row>
    <row r="12" spans="1:10" ht="20.100000000000001" customHeight="1" thickBot="1">
      <c r="A12" s="25" t="s">
        <v>37</v>
      </c>
      <c r="B12" s="20">
        <v>0.11</v>
      </c>
      <c r="C12" s="25" t="s">
        <v>38</v>
      </c>
      <c r="D12" s="20">
        <v>0.02</v>
      </c>
      <c r="E12" s="25" t="s">
        <v>39</v>
      </c>
      <c r="F12" s="20">
        <v>0</v>
      </c>
      <c r="G12" s="25" t="s">
        <v>44</v>
      </c>
      <c r="H12" s="20">
        <v>0.04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636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637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66"/>
      <c r="F15" s="266"/>
      <c r="G15" s="270"/>
      <c r="H15" s="1"/>
    </row>
    <row r="16" spans="1:10" ht="20.100000000000001" customHeight="1">
      <c r="A16" s="268"/>
      <c r="B16" s="268" t="s">
        <v>13</v>
      </c>
      <c r="C16" s="373" t="s">
        <v>14</v>
      </c>
      <c r="D16" s="374"/>
      <c r="E16" s="268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/>
      <c r="C17" s="376"/>
      <c r="D17" s="377"/>
      <c r="E17" s="268"/>
      <c r="F17" s="366"/>
      <c r="G17" s="366"/>
      <c r="H17" s="366"/>
    </row>
    <row r="18" spans="1:12" ht="20.100000000000001" customHeight="1">
      <c r="A18" s="353"/>
      <c r="B18" s="5"/>
      <c r="C18" s="376"/>
      <c r="D18" s="377"/>
      <c r="E18" s="268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68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68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68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68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68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68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68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69"/>
      <c r="F26" s="380"/>
      <c r="G26" s="380"/>
      <c r="H26" s="380"/>
    </row>
    <row r="27" spans="1:12" ht="20.100000000000001" customHeight="1">
      <c r="A27" s="354" t="s">
        <v>16</v>
      </c>
      <c r="B27" s="21">
        <v>0.20833333333333334</v>
      </c>
      <c r="C27" s="367" t="s">
        <v>638</v>
      </c>
      <c r="D27" s="368"/>
      <c r="E27" s="267">
        <v>3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67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67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67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67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67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67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67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67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653</v>
      </c>
      <c r="G37" s="337"/>
      <c r="H37" s="338"/>
    </row>
    <row r="38" spans="1:8" ht="20.100000000000001" customHeight="1">
      <c r="A38" s="366"/>
      <c r="B38" s="370" t="s">
        <v>639</v>
      </c>
      <c r="C38" s="371"/>
      <c r="D38" s="372"/>
      <c r="E38" s="353"/>
      <c r="F38" s="336" t="s">
        <v>654</v>
      </c>
      <c r="G38" s="337"/>
      <c r="H38" s="338"/>
    </row>
    <row r="39" spans="1:8" ht="20.100000000000001" customHeight="1">
      <c r="A39" s="366"/>
      <c r="B39" s="360"/>
      <c r="C39" s="361"/>
      <c r="D39" s="362"/>
      <c r="E39" s="353"/>
      <c r="F39" s="336" t="s">
        <v>656</v>
      </c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 t="s">
        <v>655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/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640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641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642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643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644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/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/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/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/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62"/>
      <c r="G71" s="263"/>
      <c r="H71" s="264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71"/>
      <c r="B73" s="263" t="s">
        <v>46</v>
      </c>
      <c r="C73" s="263"/>
      <c r="D73" s="263"/>
      <c r="E73" s="271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/>
      <c r="C76" s="332"/>
      <c r="D76" s="333"/>
      <c r="E76" s="346"/>
      <c r="F76" s="8"/>
      <c r="G76" s="332"/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60"/>
      <c r="H83" s="261"/>
    </row>
    <row r="84" spans="1:8" ht="20.100000000000001" customHeight="1">
      <c r="A84" s="342"/>
      <c r="B84" s="9"/>
      <c r="C84" s="332"/>
      <c r="D84" s="333"/>
      <c r="E84" s="346"/>
      <c r="F84" s="8"/>
      <c r="G84" s="260"/>
      <c r="H84" s="261"/>
    </row>
    <row r="85" spans="1:8" ht="20.100000000000001" customHeight="1">
      <c r="A85" s="342"/>
      <c r="B85" s="9"/>
      <c r="C85" s="332"/>
      <c r="D85" s="333"/>
      <c r="E85" s="346"/>
      <c r="F85" s="8"/>
      <c r="G85" s="260"/>
      <c r="H85" s="261"/>
    </row>
    <row r="86" spans="1:8" ht="20.100000000000001" customHeight="1">
      <c r="A86" s="342"/>
      <c r="B86" s="9"/>
      <c r="C86" s="332"/>
      <c r="D86" s="333"/>
      <c r="E86" s="346"/>
      <c r="F86" s="8"/>
      <c r="G86" s="260"/>
      <c r="H86" s="261"/>
    </row>
    <row r="87" spans="1:8" ht="20.100000000000001" customHeight="1">
      <c r="A87" s="342"/>
      <c r="B87" s="9"/>
      <c r="C87" s="332"/>
      <c r="D87" s="333"/>
      <c r="E87" s="346"/>
      <c r="F87" s="8"/>
      <c r="G87" s="260"/>
      <c r="H87" s="261"/>
    </row>
    <row r="88" spans="1:8" ht="20.100000000000001" customHeight="1">
      <c r="A88" s="342"/>
      <c r="B88" s="9"/>
      <c r="C88" s="332"/>
      <c r="D88" s="333"/>
      <c r="E88" s="346"/>
      <c r="F88" s="8"/>
      <c r="G88" s="260"/>
      <c r="H88" s="261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22" sqref="F22:H2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75" t="s">
        <v>1</v>
      </c>
      <c r="B2" s="373" t="s">
        <v>657</v>
      </c>
      <c r="C2" s="374"/>
      <c r="D2" s="275" t="s">
        <v>2</v>
      </c>
      <c r="E2" s="373" t="s">
        <v>366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72" t="s">
        <v>5</v>
      </c>
      <c r="F3" s="272"/>
      <c r="G3" s="398"/>
      <c r="H3" s="398"/>
    </row>
    <row r="4" spans="1:10" ht="20.100000000000001" customHeight="1">
      <c r="A4" s="275" t="s">
        <v>6</v>
      </c>
      <c r="B4" s="391">
        <v>603100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75" t="s">
        <v>7</v>
      </c>
      <c r="B5" s="391">
        <f>B6-B4</f>
        <v>448300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75" t="s">
        <v>8</v>
      </c>
      <c r="B6" s="391">
        <v>1051400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75" t="s">
        <v>43</v>
      </c>
      <c r="B7" s="391">
        <f>B6+'2월21일'!B7:D7</f>
        <v>37832280</v>
      </c>
      <c r="C7" s="392"/>
      <c r="D7" s="393"/>
      <c r="E7" s="394"/>
      <c r="F7" s="395"/>
      <c r="G7" s="395"/>
      <c r="H7" s="396"/>
    </row>
    <row r="8" spans="1:10" ht="20.100000000000001" customHeight="1">
      <c r="A8" s="275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27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0.13</v>
      </c>
      <c r="C10" s="23" t="s">
        <v>29</v>
      </c>
      <c r="D10" s="19">
        <v>0.11</v>
      </c>
      <c r="E10" s="26" t="s">
        <v>30</v>
      </c>
      <c r="F10" s="18">
        <v>0.18</v>
      </c>
      <c r="G10" s="23" t="s">
        <v>33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0.16</v>
      </c>
      <c r="C11" s="24" t="s">
        <v>49</v>
      </c>
      <c r="D11" s="18">
        <v>0</v>
      </c>
      <c r="E11" s="24" t="s">
        <v>35</v>
      </c>
      <c r="F11" s="18">
        <v>0.1</v>
      </c>
      <c r="G11" s="24" t="s">
        <v>36</v>
      </c>
      <c r="H11" s="18">
        <v>0.14000000000000001</v>
      </c>
      <c r="I11" s="29"/>
      <c r="J11" s="42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</v>
      </c>
      <c r="E12" s="25" t="s">
        <v>39</v>
      </c>
      <c r="F12" s="20">
        <v>0.02</v>
      </c>
      <c r="G12" s="25" t="s">
        <v>44</v>
      </c>
      <c r="H12" s="20">
        <v>0.02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368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658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72"/>
      <c r="F15" s="272"/>
      <c r="G15" s="273"/>
      <c r="H15" s="1"/>
    </row>
    <row r="16" spans="1:10" ht="20.100000000000001" customHeight="1">
      <c r="A16" s="275"/>
      <c r="B16" s="275" t="s">
        <v>13</v>
      </c>
      <c r="C16" s="373" t="s">
        <v>14</v>
      </c>
      <c r="D16" s="374"/>
      <c r="E16" s="275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0.45833333333333331</v>
      </c>
      <c r="C17" s="376" t="s">
        <v>659</v>
      </c>
      <c r="D17" s="377"/>
      <c r="E17" s="275">
        <v>3</v>
      </c>
      <c r="F17" s="366"/>
      <c r="G17" s="366"/>
      <c r="H17" s="366"/>
    </row>
    <row r="18" spans="1:12" ht="20.100000000000001" customHeight="1">
      <c r="A18" s="353"/>
      <c r="B18" s="5"/>
      <c r="C18" s="376"/>
      <c r="D18" s="377"/>
      <c r="E18" s="275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75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75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75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75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75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75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75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76"/>
      <c r="F26" s="380"/>
      <c r="G26" s="380"/>
      <c r="H26" s="380"/>
    </row>
    <row r="27" spans="1:12" ht="20.100000000000001" customHeight="1">
      <c r="A27" s="354" t="s">
        <v>16</v>
      </c>
      <c r="B27" s="21">
        <v>0.75</v>
      </c>
      <c r="C27" s="367" t="s">
        <v>660</v>
      </c>
      <c r="D27" s="368"/>
      <c r="E27" s="277">
        <v>8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77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77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77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77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77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77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77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77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661</v>
      </c>
      <c r="C37" s="371"/>
      <c r="D37" s="372"/>
      <c r="E37" s="352" t="s">
        <v>19</v>
      </c>
      <c r="F37" s="336"/>
      <c r="G37" s="337"/>
      <c r="H37" s="338"/>
    </row>
    <row r="38" spans="1:8" ht="20.100000000000001" customHeight="1">
      <c r="A38" s="366"/>
      <c r="B38" s="370" t="s">
        <v>662</v>
      </c>
      <c r="C38" s="371"/>
      <c r="D38" s="372"/>
      <c r="E38" s="353"/>
      <c r="F38" s="336"/>
      <c r="G38" s="337"/>
      <c r="H38" s="338"/>
    </row>
    <row r="39" spans="1:8" ht="20.100000000000001" customHeight="1">
      <c r="A39" s="366"/>
      <c r="B39" s="360"/>
      <c r="C39" s="361"/>
      <c r="D39" s="362"/>
      <c r="E39" s="353"/>
      <c r="F39" s="336"/>
      <c r="G39" s="337"/>
      <c r="H39" s="338"/>
    </row>
    <row r="40" spans="1:8" ht="20.100000000000001" customHeight="1">
      <c r="A40" s="366"/>
      <c r="B40" s="360"/>
      <c r="C40" s="361"/>
      <c r="D40" s="362"/>
      <c r="E40" s="353"/>
      <c r="F40" s="336"/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/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663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133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664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665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666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667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668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/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/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/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/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/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/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79"/>
      <c r="G71" s="280"/>
      <c r="H71" s="281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74"/>
      <c r="B73" s="280" t="s">
        <v>46</v>
      </c>
      <c r="C73" s="280"/>
      <c r="D73" s="280"/>
      <c r="E73" s="274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/>
      <c r="C76" s="332"/>
      <c r="D76" s="333"/>
      <c r="E76" s="346"/>
      <c r="F76" s="8"/>
      <c r="G76" s="332"/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82"/>
      <c r="H83" s="283"/>
    </row>
    <row r="84" spans="1:8" ht="20.100000000000001" customHeight="1">
      <c r="A84" s="342"/>
      <c r="B84" s="9"/>
      <c r="C84" s="332"/>
      <c r="D84" s="333"/>
      <c r="E84" s="346"/>
      <c r="F84" s="8"/>
      <c r="G84" s="282"/>
      <c r="H84" s="283"/>
    </row>
    <row r="85" spans="1:8" ht="20.100000000000001" customHeight="1">
      <c r="A85" s="342"/>
      <c r="B85" s="9"/>
      <c r="C85" s="332"/>
      <c r="D85" s="333"/>
      <c r="E85" s="346"/>
      <c r="F85" s="8"/>
      <c r="G85" s="282"/>
      <c r="H85" s="283"/>
    </row>
    <row r="86" spans="1:8" ht="20.100000000000001" customHeight="1">
      <c r="A86" s="342"/>
      <c r="B86" s="9"/>
      <c r="C86" s="332"/>
      <c r="D86" s="333"/>
      <c r="E86" s="346"/>
      <c r="F86" s="8"/>
      <c r="G86" s="282"/>
      <c r="H86" s="283"/>
    </row>
    <row r="87" spans="1:8" ht="20.100000000000001" customHeight="1">
      <c r="A87" s="342"/>
      <c r="B87" s="9"/>
      <c r="C87" s="332"/>
      <c r="D87" s="333"/>
      <c r="E87" s="346"/>
      <c r="F87" s="8"/>
      <c r="G87" s="282"/>
      <c r="H87" s="283"/>
    </row>
    <row r="88" spans="1:8" ht="20.100000000000001" customHeight="1">
      <c r="A88" s="342"/>
      <c r="B88" s="9"/>
      <c r="C88" s="332"/>
      <c r="D88" s="333"/>
      <c r="E88" s="346"/>
      <c r="F88" s="8"/>
      <c r="G88" s="282"/>
      <c r="H88" s="283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92"/>
  <sheetViews>
    <sheetView zoomScale="85" zoomScaleNormal="85" workbookViewId="0">
      <selection activeCell="F40" sqref="F40:H4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75" t="s">
        <v>1</v>
      </c>
      <c r="B2" s="373" t="s">
        <v>669</v>
      </c>
      <c r="C2" s="374"/>
      <c r="D2" s="275" t="s">
        <v>2</v>
      </c>
      <c r="E2" s="373" t="s">
        <v>366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72" t="s">
        <v>5</v>
      </c>
      <c r="F3" s="272"/>
      <c r="G3" s="398"/>
      <c r="H3" s="398"/>
    </row>
    <row r="4" spans="1:10" ht="20.100000000000001" customHeight="1">
      <c r="A4" s="275" t="s">
        <v>6</v>
      </c>
      <c r="B4" s="391">
        <v>728150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75" t="s">
        <v>7</v>
      </c>
      <c r="B5" s="391">
        <f>B6-B4</f>
        <v>718900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75" t="s">
        <v>8</v>
      </c>
      <c r="B6" s="391">
        <v>1447050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75" t="s">
        <v>43</v>
      </c>
      <c r="B7" s="391">
        <f>B6+'2월22일'!B7:D7</f>
        <v>39279330</v>
      </c>
      <c r="C7" s="392"/>
      <c r="D7" s="393"/>
      <c r="E7" s="394"/>
      <c r="F7" s="395"/>
      <c r="G7" s="395"/>
      <c r="H7" s="396"/>
    </row>
    <row r="8" spans="1:10" ht="20.100000000000001" customHeight="1">
      <c r="A8" s="275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27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7.0000000000000007E-2</v>
      </c>
      <c r="C10" s="23" t="s">
        <v>29</v>
      </c>
      <c r="D10" s="19">
        <v>0.08</v>
      </c>
      <c r="E10" s="26" t="s">
        <v>30</v>
      </c>
      <c r="F10" s="18">
        <v>0.26</v>
      </c>
      <c r="G10" s="23" t="s">
        <v>33</v>
      </c>
      <c r="H10" s="18">
        <v>0.04</v>
      </c>
      <c r="I10" s="29">
        <f>B10+D10+F10+H10+B11+D11+F11+H11+B12+D12+F12+H12</f>
        <v>1.0000000000000002</v>
      </c>
    </row>
    <row r="11" spans="1:10" ht="20.100000000000001" customHeight="1">
      <c r="A11" s="24" t="s">
        <v>34</v>
      </c>
      <c r="B11" s="18">
        <v>0.11</v>
      </c>
      <c r="C11" s="24" t="s">
        <v>49</v>
      </c>
      <c r="D11" s="18">
        <v>0.14000000000000001</v>
      </c>
      <c r="E11" s="24" t="s">
        <v>35</v>
      </c>
      <c r="F11" s="18">
        <v>0</v>
      </c>
      <c r="G11" s="24" t="s">
        <v>36</v>
      </c>
      <c r="H11" s="18">
        <v>0.2</v>
      </c>
      <c r="I11" s="29"/>
      <c r="J11" s="42"/>
    </row>
    <row r="12" spans="1:10" ht="20.100000000000001" customHeight="1" thickBot="1">
      <c r="A12" s="25" t="s">
        <v>37</v>
      </c>
      <c r="B12" s="20">
        <v>0.05</v>
      </c>
      <c r="C12" s="25" t="s">
        <v>38</v>
      </c>
      <c r="D12" s="20">
        <v>0</v>
      </c>
      <c r="E12" s="25" t="s">
        <v>39</v>
      </c>
      <c r="F12" s="20">
        <v>0.03</v>
      </c>
      <c r="G12" s="25" t="s">
        <v>44</v>
      </c>
      <c r="H12" s="20">
        <v>0.02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570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692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72"/>
      <c r="F15" s="272"/>
      <c r="G15" s="273"/>
      <c r="H15" s="1"/>
    </row>
    <row r="16" spans="1:10" ht="20.100000000000001" customHeight="1">
      <c r="A16" s="275"/>
      <c r="B16" s="275" t="s">
        <v>13</v>
      </c>
      <c r="C16" s="373" t="s">
        <v>14</v>
      </c>
      <c r="D16" s="374"/>
      <c r="E16" s="275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4.1666666666666664E-2</v>
      </c>
      <c r="C17" s="376" t="s">
        <v>670</v>
      </c>
      <c r="D17" s="377"/>
      <c r="E17" s="275">
        <v>6</v>
      </c>
      <c r="F17" s="366"/>
      <c r="G17" s="366"/>
      <c r="H17" s="366"/>
    </row>
    <row r="18" spans="1:12" ht="20.100000000000001" customHeight="1">
      <c r="A18" s="353"/>
      <c r="B18" s="5"/>
      <c r="C18" s="376"/>
      <c r="D18" s="377"/>
      <c r="E18" s="275"/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75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75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75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75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75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75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75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76"/>
      <c r="F26" s="380"/>
      <c r="G26" s="380"/>
      <c r="H26" s="380"/>
    </row>
    <row r="27" spans="1:12" ht="20.100000000000001" customHeight="1">
      <c r="A27" s="354" t="s">
        <v>16</v>
      </c>
      <c r="B27" s="21">
        <v>0.3125</v>
      </c>
      <c r="C27" s="367" t="s">
        <v>672</v>
      </c>
      <c r="D27" s="368"/>
      <c r="E27" s="277" t="s">
        <v>671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77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77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77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77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77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77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77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77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744</v>
      </c>
      <c r="G37" s="337"/>
      <c r="H37" s="338"/>
    </row>
    <row r="38" spans="1:8" ht="20.100000000000001" customHeight="1">
      <c r="A38" s="366"/>
      <c r="B38" s="370" t="s">
        <v>673</v>
      </c>
      <c r="C38" s="371"/>
      <c r="D38" s="372"/>
      <c r="E38" s="353"/>
      <c r="F38" s="336" t="s">
        <v>745</v>
      </c>
      <c r="G38" s="337"/>
      <c r="H38" s="338"/>
    </row>
    <row r="39" spans="1:8" ht="20.100000000000001" customHeight="1">
      <c r="A39" s="366"/>
      <c r="B39" s="370" t="s">
        <v>674</v>
      </c>
      <c r="C39" s="371"/>
      <c r="D39" s="372"/>
      <c r="E39" s="353"/>
      <c r="F39" s="336" t="s">
        <v>746</v>
      </c>
      <c r="G39" s="337"/>
      <c r="H39" s="338"/>
    </row>
    <row r="40" spans="1:8" ht="20.100000000000001" customHeight="1">
      <c r="A40" s="366"/>
      <c r="B40" s="370" t="s">
        <v>675</v>
      </c>
      <c r="C40" s="371"/>
      <c r="D40" s="372"/>
      <c r="E40" s="353"/>
      <c r="F40" s="336" t="s">
        <v>747</v>
      </c>
      <c r="G40" s="337"/>
      <c r="H40" s="338"/>
    </row>
    <row r="41" spans="1:8" ht="20.100000000000001" customHeight="1">
      <c r="A41" s="366"/>
      <c r="B41" s="370" t="s">
        <v>676</v>
      </c>
      <c r="C41" s="371"/>
      <c r="D41" s="372"/>
      <c r="E41" s="353"/>
      <c r="F41" s="336"/>
      <c r="G41" s="337"/>
      <c r="H41" s="338"/>
    </row>
    <row r="42" spans="1:8" ht="20.100000000000001" customHeight="1">
      <c r="A42" s="366"/>
      <c r="B42" s="370" t="s">
        <v>677</v>
      </c>
      <c r="C42" s="371"/>
      <c r="D42" s="37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678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679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680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259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681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401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682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683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684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685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686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687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688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689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184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690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241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79"/>
      <c r="G71" s="280"/>
      <c r="H71" s="281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74"/>
      <c r="B73" s="280" t="s">
        <v>46</v>
      </c>
      <c r="C73" s="280"/>
      <c r="D73" s="280"/>
      <c r="E73" s="274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20000</v>
      </c>
      <c r="C76" s="332" t="s">
        <v>135</v>
      </c>
      <c r="D76" s="333"/>
      <c r="E76" s="346"/>
      <c r="F76" s="8">
        <v>6000</v>
      </c>
      <c r="G76" s="332" t="s">
        <v>93</v>
      </c>
      <c r="H76" s="333"/>
    </row>
    <row r="77" spans="1:8" ht="20.100000000000001" customHeight="1">
      <c r="A77" s="342"/>
      <c r="B77" s="8">
        <v>21000</v>
      </c>
      <c r="C77" s="332" t="s">
        <v>691</v>
      </c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82"/>
      <c r="H83" s="283"/>
    </row>
    <row r="84" spans="1:8" ht="20.100000000000001" customHeight="1">
      <c r="A84" s="342"/>
      <c r="B84" s="9"/>
      <c r="C84" s="332"/>
      <c r="D84" s="333"/>
      <c r="E84" s="346"/>
      <c r="F84" s="8"/>
      <c r="G84" s="282"/>
      <c r="H84" s="283"/>
    </row>
    <row r="85" spans="1:8" ht="20.100000000000001" customHeight="1">
      <c r="A85" s="342"/>
      <c r="B85" s="9"/>
      <c r="C85" s="332"/>
      <c r="D85" s="333"/>
      <c r="E85" s="346"/>
      <c r="F85" s="8"/>
      <c r="G85" s="282"/>
      <c r="H85" s="283"/>
    </row>
    <row r="86" spans="1:8" ht="20.100000000000001" customHeight="1">
      <c r="A86" s="342"/>
      <c r="B86" s="9"/>
      <c r="C86" s="332"/>
      <c r="D86" s="333"/>
      <c r="E86" s="346"/>
      <c r="F86" s="8"/>
      <c r="G86" s="282"/>
      <c r="H86" s="283"/>
    </row>
    <row r="87" spans="1:8" ht="20.100000000000001" customHeight="1">
      <c r="A87" s="342"/>
      <c r="B87" s="9"/>
      <c r="C87" s="332"/>
      <c r="D87" s="333"/>
      <c r="E87" s="346"/>
      <c r="F87" s="8"/>
      <c r="G87" s="282"/>
      <c r="H87" s="283"/>
    </row>
    <row r="88" spans="1:8" ht="20.100000000000001" customHeight="1">
      <c r="A88" s="342"/>
      <c r="B88" s="9"/>
      <c r="C88" s="332"/>
      <c r="D88" s="333"/>
      <c r="E88" s="346"/>
      <c r="F88" s="8"/>
      <c r="G88" s="282"/>
      <c r="H88" s="283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47000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41" sqref="F41:H4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92" t="s">
        <v>1</v>
      </c>
      <c r="B2" s="373" t="s">
        <v>693</v>
      </c>
      <c r="C2" s="374"/>
      <c r="D2" s="292" t="s">
        <v>2</v>
      </c>
      <c r="E2" s="373" t="s">
        <v>366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90" t="s">
        <v>5</v>
      </c>
      <c r="F3" s="290"/>
      <c r="G3" s="398"/>
      <c r="H3" s="398"/>
    </row>
    <row r="4" spans="1:10" ht="20.100000000000001" customHeight="1">
      <c r="A4" s="292" t="s">
        <v>6</v>
      </c>
      <c r="B4" s="391"/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92" t="s">
        <v>7</v>
      </c>
      <c r="B5" s="391"/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92" t="s">
        <v>8</v>
      </c>
      <c r="B6" s="391">
        <v>1313600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92" t="s">
        <v>43</v>
      </c>
      <c r="B7" s="391">
        <f>B6+'2월23일'!B7:D7</f>
        <v>40592930</v>
      </c>
      <c r="C7" s="392"/>
      <c r="D7" s="393"/>
      <c r="E7" s="394"/>
      <c r="F7" s="395"/>
      <c r="G7" s="395"/>
      <c r="H7" s="396"/>
    </row>
    <row r="8" spans="1:10" ht="20.100000000000001" customHeight="1">
      <c r="A8" s="292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28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0.09</v>
      </c>
      <c r="C10" s="23" t="s">
        <v>29</v>
      </c>
      <c r="D10" s="19">
        <v>0.09</v>
      </c>
      <c r="E10" s="26" t="s">
        <v>30</v>
      </c>
      <c r="F10" s="18">
        <v>0.33</v>
      </c>
      <c r="G10" s="23" t="s">
        <v>33</v>
      </c>
      <c r="H10" s="18">
        <v>0.05</v>
      </c>
      <c r="I10" s="29">
        <f>B10+D10+F10+H10+B11+D11+F11+H11+B12+D12+F12+H12</f>
        <v>1.0000000000000002</v>
      </c>
    </row>
    <row r="11" spans="1:10" ht="20.100000000000001" customHeight="1">
      <c r="A11" s="24" t="s">
        <v>34</v>
      </c>
      <c r="B11" s="18">
        <v>0.03</v>
      </c>
      <c r="C11" s="24" t="s">
        <v>49</v>
      </c>
      <c r="D11" s="18">
        <v>0</v>
      </c>
      <c r="E11" s="24" t="s">
        <v>35</v>
      </c>
      <c r="F11" s="18">
        <v>0.06</v>
      </c>
      <c r="G11" s="24" t="s">
        <v>36</v>
      </c>
      <c r="H11" s="18">
        <v>0.14000000000000001</v>
      </c>
      <c r="I11" s="29"/>
      <c r="J11" s="42"/>
    </row>
    <row r="12" spans="1:10" ht="20.100000000000001" customHeight="1" thickBot="1">
      <c r="A12" s="25" t="s">
        <v>37</v>
      </c>
      <c r="B12" s="20">
        <v>0.14000000000000001</v>
      </c>
      <c r="C12" s="25" t="s">
        <v>38</v>
      </c>
      <c r="D12" s="20">
        <v>0.02</v>
      </c>
      <c r="E12" s="25" t="s">
        <v>39</v>
      </c>
      <c r="F12" s="20">
        <v>0</v>
      </c>
      <c r="G12" s="25" t="s">
        <v>44</v>
      </c>
      <c r="H12" s="20">
        <v>0.05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198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95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90"/>
      <c r="F15" s="290"/>
      <c r="G15" s="294"/>
      <c r="H15" s="1"/>
    </row>
    <row r="16" spans="1:10" ht="20.100000000000001" customHeight="1">
      <c r="A16" s="292"/>
      <c r="B16" s="292" t="s">
        <v>13</v>
      </c>
      <c r="C16" s="373" t="s">
        <v>14</v>
      </c>
      <c r="D16" s="374"/>
      <c r="E16" s="292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0.47916666666666669</v>
      </c>
      <c r="C17" s="376" t="s">
        <v>696</v>
      </c>
      <c r="D17" s="377"/>
      <c r="E17" s="292">
        <v>2</v>
      </c>
      <c r="F17" s="366"/>
      <c r="G17" s="366"/>
      <c r="H17" s="366"/>
    </row>
    <row r="18" spans="1:12" ht="20.100000000000001" customHeight="1">
      <c r="A18" s="353"/>
      <c r="B18" s="5">
        <v>4.1666666666666664E-2</v>
      </c>
      <c r="C18" s="376" t="s">
        <v>695</v>
      </c>
      <c r="D18" s="377"/>
      <c r="E18" s="292">
        <v>2</v>
      </c>
      <c r="F18" s="366"/>
      <c r="G18" s="366"/>
      <c r="H18" s="366"/>
    </row>
    <row r="19" spans="1:12" ht="20.100000000000001" customHeight="1">
      <c r="A19" s="353"/>
      <c r="B19" s="5"/>
      <c r="C19" s="376"/>
      <c r="D19" s="377"/>
      <c r="E19" s="292"/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292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292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292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292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292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92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293"/>
      <c r="F26" s="380"/>
      <c r="G26" s="380"/>
      <c r="H26" s="380"/>
    </row>
    <row r="27" spans="1:12" ht="20.100000000000001" customHeight="1">
      <c r="A27" s="354" t="s">
        <v>16</v>
      </c>
      <c r="B27" s="21">
        <v>0.30208333333333331</v>
      </c>
      <c r="C27" s="367" t="s">
        <v>694</v>
      </c>
      <c r="D27" s="368"/>
      <c r="E27" s="291">
        <v>4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291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291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291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291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291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291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291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291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742</v>
      </c>
      <c r="G37" s="337"/>
      <c r="H37" s="338"/>
    </row>
    <row r="38" spans="1:8" ht="20.100000000000001" customHeight="1">
      <c r="A38" s="366"/>
      <c r="B38" s="370" t="s">
        <v>697</v>
      </c>
      <c r="C38" s="371"/>
      <c r="D38" s="372"/>
      <c r="E38" s="353"/>
      <c r="F38" s="336" t="s">
        <v>743</v>
      </c>
      <c r="G38" s="337"/>
      <c r="H38" s="338"/>
    </row>
    <row r="39" spans="1:8" ht="20.100000000000001" customHeight="1">
      <c r="A39" s="366"/>
      <c r="B39" s="370" t="s">
        <v>557</v>
      </c>
      <c r="C39" s="371"/>
      <c r="D39" s="372"/>
      <c r="E39" s="353"/>
      <c r="F39" s="336" t="s">
        <v>748</v>
      </c>
      <c r="G39" s="337"/>
      <c r="H39" s="338"/>
    </row>
    <row r="40" spans="1:8" ht="20.100000000000001" customHeight="1">
      <c r="A40" s="366"/>
      <c r="B40" s="370" t="s">
        <v>698</v>
      </c>
      <c r="C40" s="371"/>
      <c r="D40" s="372"/>
      <c r="E40" s="353"/>
      <c r="F40" s="336" t="s">
        <v>749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750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699</v>
      </c>
      <c r="C52" s="337"/>
      <c r="D52" s="338"/>
      <c r="E52" s="352" t="s">
        <v>19</v>
      </c>
      <c r="F52" s="347"/>
      <c r="G52" s="348"/>
      <c r="H52" s="349"/>
    </row>
    <row r="53" spans="1:8" ht="20.100000000000001" customHeight="1">
      <c r="A53" s="353"/>
      <c r="B53" s="336" t="s">
        <v>700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701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702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703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704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705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706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257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707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241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708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709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401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710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133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711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487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286"/>
      <c r="G71" s="287"/>
      <c r="H71" s="288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95"/>
      <c r="B73" s="287" t="s">
        <v>46</v>
      </c>
      <c r="C73" s="287"/>
      <c r="D73" s="287"/>
      <c r="E73" s="295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12000</v>
      </c>
      <c r="C76" s="332" t="s">
        <v>92</v>
      </c>
      <c r="D76" s="333"/>
      <c r="E76" s="346"/>
      <c r="F76" s="8">
        <v>6000</v>
      </c>
      <c r="G76" s="332" t="s">
        <v>93</v>
      </c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284"/>
      <c r="H83" s="285"/>
    </row>
    <row r="84" spans="1:8" ht="20.100000000000001" customHeight="1">
      <c r="A84" s="342"/>
      <c r="B84" s="9"/>
      <c r="C84" s="332"/>
      <c r="D84" s="333"/>
      <c r="E84" s="346"/>
      <c r="F84" s="8"/>
      <c r="G84" s="284"/>
      <c r="H84" s="285"/>
    </row>
    <row r="85" spans="1:8" ht="20.100000000000001" customHeight="1">
      <c r="A85" s="342"/>
      <c r="B85" s="9"/>
      <c r="C85" s="332"/>
      <c r="D85" s="333"/>
      <c r="E85" s="346"/>
      <c r="F85" s="8"/>
      <c r="G85" s="284"/>
      <c r="H85" s="285"/>
    </row>
    <row r="86" spans="1:8" ht="20.100000000000001" customHeight="1">
      <c r="A86" s="342"/>
      <c r="B86" s="9"/>
      <c r="C86" s="332"/>
      <c r="D86" s="333"/>
      <c r="E86" s="346"/>
      <c r="F86" s="8"/>
      <c r="G86" s="284"/>
      <c r="H86" s="285"/>
    </row>
    <row r="87" spans="1:8" ht="20.100000000000001" customHeight="1">
      <c r="A87" s="342"/>
      <c r="B87" s="9"/>
      <c r="C87" s="332"/>
      <c r="D87" s="333"/>
      <c r="E87" s="346"/>
      <c r="F87" s="8"/>
      <c r="G87" s="284"/>
      <c r="H87" s="285"/>
    </row>
    <row r="88" spans="1:8" ht="20.100000000000001" customHeight="1">
      <c r="A88" s="342"/>
      <c r="B88" s="9"/>
      <c r="C88" s="332"/>
      <c r="D88" s="333"/>
      <c r="E88" s="346"/>
      <c r="F88" s="8"/>
      <c r="G88" s="284"/>
      <c r="H88" s="285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18000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F54" sqref="F54:H5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299" t="s">
        <v>1</v>
      </c>
      <c r="B2" s="373" t="s">
        <v>712</v>
      </c>
      <c r="C2" s="374"/>
      <c r="D2" s="299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296" t="s">
        <v>5</v>
      </c>
      <c r="F3" s="296"/>
      <c r="G3" s="398"/>
      <c r="H3" s="398"/>
    </row>
    <row r="4" spans="1:10" ht="20.100000000000001" customHeight="1">
      <c r="A4" s="299" t="s">
        <v>6</v>
      </c>
      <c r="B4" s="391">
        <v>1478200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299" t="s">
        <v>7</v>
      </c>
      <c r="B5" s="391">
        <f>B6-B4</f>
        <v>1195020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299" t="s">
        <v>8</v>
      </c>
      <c r="B6" s="391">
        <v>2673220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299" t="s">
        <v>43</v>
      </c>
      <c r="B7" s="391">
        <f>B6+'2월24일'!B7:D7</f>
        <v>43266150</v>
      </c>
      <c r="C7" s="392"/>
      <c r="D7" s="393"/>
      <c r="E7" s="394"/>
      <c r="F7" s="395"/>
      <c r="G7" s="395"/>
      <c r="H7" s="396"/>
    </row>
    <row r="8" spans="1:10" ht="20.100000000000001" customHeight="1">
      <c r="A8" s="299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30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0.09</v>
      </c>
      <c r="C10" s="23" t="s">
        <v>29</v>
      </c>
      <c r="D10" s="19">
        <v>0.08</v>
      </c>
      <c r="E10" s="26" t="s">
        <v>30</v>
      </c>
      <c r="F10" s="18">
        <v>0.26</v>
      </c>
      <c r="G10" s="23" t="s">
        <v>33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0.04</v>
      </c>
      <c r="C11" s="24" t="s">
        <v>49</v>
      </c>
      <c r="D11" s="18">
        <v>0.11</v>
      </c>
      <c r="E11" s="24" t="s">
        <v>35</v>
      </c>
      <c r="F11" s="18">
        <v>0.05</v>
      </c>
      <c r="G11" s="24" t="s">
        <v>36</v>
      </c>
      <c r="H11" s="18">
        <v>0.17</v>
      </c>
      <c r="I11" s="29"/>
      <c r="J11" s="42"/>
    </row>
    <row r="12" spans="1:10" ht="20.100000000000001" customHeight="1" thickBot="1">
      <c r="A12" s="25" t="s">
        <v>37</v>
      </c>
      <c r="B12" s="20">
        <v>0.1</v>
      </c>
      <c r="C12" s="25" t="s">
        <v>38</v>
      </c>
      <c r="D12" s="20">
        <v>0.03</v>
      </c>
      <c r="E12" s="25" t="s">
        <v>39</v>
      </c>
      <c r="F12" s="20">
        <v>0.01</v>
      </c>
      <c r="G12" s="25" t="s">
        <v>44</v>
      </c>
      <c r="H12" s="20">
        <v>0.04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44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/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296"/>
      <c r="F15" s="296"/>
      <c r="G15" s="297"/>
      <c r="H15" s="1"/>
    </row>
    <row r="16" spans="1:10" ht="20.100000000000001" customHeight="1">
      <c r="A16" s="299"/>
      <c r="B16" s="299" t="s">
        <v>13</v>
      </c>
      <c r="C16" s="373" t="s">
        <v>14</v>
      </c>
      <c r="D16" s="374"/>
      <c r="E16" s="299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0.52083333333333337</v>
      </c>
      <c r="C17" s="376" t="s">
        <v>723</v>
      </c>
      <c r="D17" s="377"/>
      <c r="E17" s="299">
        <v>4</v>
      </c>
      <c r="F17" s="366"/>
      <c r="G17" s="366"/>
      <c r="H17" s="366"/>
    </row>
    <row r="18" spans="1:12" ht="20.100000000000001" customHeight="1">
      <c r="A18" s="353"/>
      <c r="B18" s="5">
        <v>0.52777777777777779</v>
      </c>
      <c r="C18" s="376" t="s">
        <v>722</v>
      </c>
      <c r="D18" s="377"/>
      <c r="E18" s="299">
        <v>3</v>
      </c>
      <c r="F18" s="366"/>
      <c r="G18" s="366"/>
      <c r="H18" s="366"/>
    </row>
    <row r="19" spans="1:12" ht="20.100000000000001" customHeight="1">
      <c r="A19" s="353"/>
      <c r="B19" s="5">
        <v>6.25E-2</v>
      </c>
      <c r="C19" s="376" t="s">
        <v>721</v>
      </c>
      <c r="D19" s="377"/>
      <c r="E19" s="299">
        <v>3</v>
      </c>
      <c r="F19" s="366"/>
      <c r="G19" s="366"/>
      <c r="H19" s="366"/>
    </row>
    <row r="20" spans="1:12" ht="20.100000000000001" customHeight="1">
      <c r="A20" s="353"/>
      <c r="B20" s="5">
        <v>0.5</v>
      </c>
      <c r="C20" s="376" t="s">
        <v>720</v>
      </c>
      <c r="D20" s="377"/>
      <c r="E20" s="299">
        <v>3</v>
      </c>
      <c r="F20" s="366"/>
      <c r="G20" s="366"/>
      <c r="H20" s="366"/>
    </row>
    <row r="21" spans="1:12" ht="20.100000000000001" customHeight="1">
      <c r="A21" s="353"/>
      <c r="B21" s="5">
        <v>0.5</v>
      </c>
      <c r="C21" s="376" t="s">
        <v>719</v>
      </c>
      <c r="D21" s="377"/>
      <c r="E21" s="299">
        <v>6</v>
      </c>
      <c r="F21" s="366" t="s">
        <v>741</v>
      </c>
      <c r="G21" s="366"/>
      <c r="H21" s="366"/>
      <c r="L21" s="42"/>
    </row>
    <row r="22" spans="1:12" ht="20.100000000000001" customHeight="1">
      <c r="A22" s="353"/>
      <c r="B22" s="5">
        <v>0.5</v>
      </c>
      <c r="C22" s="376" t="s">
        <v>718</v>
      </c>
      <c r="D22" s="377"/>
      <c r="E22" s="299">
        <v>2</v>
      </c>
      <c r="F22" s="366"/>
      <c r="G22" s="366"/>
      <c r="H22" s="366"/>
    </row>
    <row r="23" spans="1:12" ht="20.100000000000001" customHeight="1">
      <c r="A23" s="353"/>
      <c r="B23" s="5">
        <v>0.5</v>
      </c>
      <c r="C23" s="376" t="s">
        <v>717</v>
      </c>
      <c r="D23" s="377"/>
      <c r="E23" s="299" t="s">
        <v>724</v>
      </c>
      <c r="F23" s="366"/>
      <c r="G23" s="366"/>
      <c r="H23" s="366"/>
    </row>
    <row r="24" spans="1:12" ht="20.100000000000001" customHeight="1">
      <c r="A24" s="353"/>
      <c r="B24" s="5">
        <v>0.52083333333333337</v>
      </c>
      <c r="C24" s="376" t="s">
        <v>716</v>
      </c>
      <c r="D24" s="377"/>
      <c r="E24" s="299">
        <v>3</v>
      </c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299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300"/>
      <c r="F26" s="380"/>
      <c r="G26" s="380"/>
      <c r="H26" s="380"/>
    </row>
    <row r="27" spans="1:12" ht="20.100000000000001" customHeight="1">
      <c r="A27" s="354" t="s">
        <v>16</v>
      </c>
      <c r="B27" s="21">
        <v>0.20833333333333334</v>
      </c>
      <c r="C27" s="367" t="s">
        <v>715</v>
      </c>
      <c r="D27" s="368"/>
      <c r="E27" s="301">
        <v>9</v>
      </c>
      <c r="F27" s="366"/>
      <c r="G27" s="366"/>
      <c r="H27" s="366"/>
    </row>
    <row r="28" spans="1:12" ht="20.100000000000001" customHeight="1">
      <c r="A28" s="354"/>
      <c r="B28" s="21">
        <v>0.3125</v>
      </c>
      <c r="C28" s="367" t="s">
        <v>714</v>
      </c>
      <c r="D28" s="368"/>
      <c r="E28" s="301">
        <v>6</v>
      </c>
      <c r="F28" s="366"/>
      <c r="G28" s="366"/>
      <c r="H28" s="366"/>
    </row>
    <row r="29" spans="1:12" ht="20.100000000000001" customHeight="1">
      <c r="A29" s="354"/>
      <c r="B29" s="21">
        <v>0.29166666666666669</v>
      </c>
      <c r="C29" s="367" t="s">
        <v>713</v>
      </c>
      <c r="D29" s="368"/>
      <c r="E29" s="301">
        <v>4</v>
      </c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301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301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301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301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301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301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74</v>
      </c>
      <c r="C37" s="371"/>
      <c r="D37" s="372"/>
      <c r="E37" s="352" t="s">
        <v>19</v>
      </c>
      <c r="F37" s="336" t="s">
        <v>773</v>
      </c>
      <c r="G37" s="337"/>
      <c r="H37" s="338"/>
    </row>
    <row r="38" spans="1:8" ht="20.100000000000001" customHeight="1">
      <c r="A38" s="366"/>
      <c r="B38" s="370" t="s">
        <v>725</v>
      </c>
      <c r="C38" s="371"/>
      <c r="D38" s="372"/>
      <c r="E38" s="353"/>
      <c r="F38" s="336" t="s">
        <v>774</v>
      </c>
      <c r="G38" s="337"/>
      <c r="H38" s="338"/>
    </row>
    <row r="39" spans="1:8" ht="20.100000000000001" customHeight="1">
      <c r="A39" s="366"/>
      <c r="B39" s="370" t="s">
        <v>726</v>
      </c>
      <c r="C39" s="371"/>
      <c r="D39" s="372"/>
      <c r="E39" s="353"/>
      <c r="F39" s="336" t="s">
        <v>775</v>
      </c>
      <c r="G39" s="337"/>
      <c r="H39" s="338"/>
    </row>
    <row r="40" spans="1:8" ht="20.100000000000001" customHeight="1">
      <c r="A40" s="366"/>
      <c r="B40" s="406"/>
      <c r="C40" s="407"/>
      <c r="D40" s="408"/>
      <c r="E40" s="353"/>
      <c r="F40" s="336" t="s">
        <v>776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/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/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/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/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/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/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727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729</v>
      </c>
      <c r="C52" s="337"/>
      <c r="D52" s="338"/>
      <c r="E52" s="352" t="s">
        <v>19</v>
      </c>
      <c r="F52" s="347" t="s">
        <v>777</v>
      </c>
      <c r="G52" s="348"/>
      <c r="H52" s="349"/>
    </row>
    <row r="53" spans="1:8" ht="20.100000000000001" customHeight="1">
      <c r="A53" s="353"/>
      <c r="B53" s="336" t="s">
        <v>730</v>
      </c>
      <c r="C53" s="337"/>
      <c r="D53" s="338"/>
      <c r="E53" s="353"/>
      <c r="F53" s="347" t="s">
        <v>778</v>
      </c>
      <c r="G53" s="348"/>
      <c r="H53" s="349"/>
    </row>
    <row r="54" spans="1:8" ht="20.100000000000001" customHeight="1">
      <c r="A54" s="353"/>
      <c r="B54" s="336" t="s">
        <v>728</v>
      </c>
      <c r="C54" s="337"/>
      <c r="D54" s="338"/>
      <c r="E54" s="353"/>
      <c r="F54" s="347" t="s">
        <v>779</v>
      </c>
      <c r="G54" s="348"/>
      <c r="H54" s="349"/>
    </row>
    <row r="55" spans="1:8" ht="20.100000000000001" customHeight="1">
      <c r="A55" s="353"/>
      <c r="B55" s="336" t="s">
        <v>731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234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732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733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734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735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736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737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738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739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/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/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/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/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303"/>
      <c r="G71" s="304"/>
      <c r="H71" s="305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298"/>
      <c r="B73" s="304" t="s">
        <v>46</v>
      </c>
      <c r="C73" s="304"/>
      <c r="D73" s="304"/>
      <c r="E73" s="298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/>
      <c r="C76" s="332"/>
      <c r="D76" s="333"/>
      <c r="E76" s="346"/>
      <c r="F76" s="8">
        <v>8000</v>
      </c>
      <c r="G76" s="332" t="s">
        <v>740</v>
      </c>
      <c r="H76" s="333"/>
    </row>
    <row r="77" spans="1:8" ht="20.100000000000001" customHeight="1">
      <c r="A77" s="342"/>
      <c r="B77" s="8"/>
      <c r="C77" s="332"/>
      <c r="D77" s="333"/>
      <c r="E77" s="346"/>
      <c r="F77" s="8"/>
      <c r="G77" s="332"/>
      <c r="H77" s="333"/>
    </row>
    <row r="78" spans="1:8" ht="20.100000000000001" customHeight="1">
      <c r="A78" s="342"/>
      <c r="B78" s="8"/>
      <c r="C78" s="332"/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306"/>
      <c r="H83" s="307"/>
    </row>
    <row r="84" spans="1:8" ht="20.100000000000001" customHeight="1">
      <c r="A84" s="342"/>
      <c r="B84" s="9"/>
      <c r="C84" s="332"/>
      <c r="D84" s="333"/>
      <c r="E84" s="346"/>
      <c r="F84" s="8"/>
      <c r="G84" s="306"/>
      <c r="H84" s="307"/>
    </row>
    <row r="85" spans="1:8" ht="20.100000000000001" customHeight="1">
      <c r="A85" s="342"/>
      <c r="B85" s="9"/>
      <c r="C85" s="332"/>
      <c r="D85" s="333"/>
      <c r="E85" s="346"/>
      <c r="F85" s="8"/>
      <c r="G85" s="306"/>
      <c r="H85" s="307"/>
    </row>
    <row r="86" spans="1:8" ht="20.100000000000001" customHeight="1">
      <c r="A86" s="342"/>
      <c r="B86" s="9"/>
      <c r="C86" s="332"/>
      <c r="D86" s="333"/>
      <c r="E86" s="346"/>
      <c r="F86" s="8"/>
      <c r="G86" s="306"/>
      <c r="H86" s="307"/>
    </row>
    <row r="87" spans="1:8" ht="20.100000000000001" customHeight="1">
      <c r="A87" s="342"/>
      <c r="B87" s="9"/>
      <c r="C87" s="332"/>
      <c r="D87" s="333"/>
      <c r="E87" s="346"/>
      <c r="F87" s="8"/>
      <c r="G87" s="306"/>
      <c r="H87" s="307"/>
    </row>
    <row r="88" spans="1:8" ht="20.100000000000001" customHeight="1">
      <c r="A88" s="342"/>
      <c r="B88" s="9"/>
      <c r="C88" s="332"/>
      <c r="D88" s="333"/>
      <c r="E88" s="346"/>
      <c r="F88" s="8"/>
      <c r="G88" s="306"/>
      <c r="H88" s="307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8000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92"/>
  <sheetViews>
    <sheetView zoomScaleNormal="100" workbookViewId="0">
      <selection activeCell="C20" sqref="C20:D20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316" t="s">
        <v>1</v>
      </c>
      <c r="B2" s="373" t="s">
        <v>751</v>
      </c>
      <c r="C2" s="374"/>
      <c r="D2" s="316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314" t="s">
        <v>5</v>
      </c>
      <c r="F3" s="314"/>
      <c r="G3" s="398"/>
      <c r="H3" s="398"/>
    </row>
    <row r="4" spans="1:10" ht="20.100000000000001" customHeight="1">
      <c r="A4" s="316" t="s">
        <v>6</v>
      </c>
      <c r="B4" s="391">
        <v>1325750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316" t="s">
        <v>7</v>
      </c>
      <c r="B5" s="391">
        <f>B6-B4</f>
        <v>1574050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316" t="s">
        <v>8</v>
      </c>
      <c r="B6" s="391">
        <v>2899800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316" t="s">
        <v>43</v>
      </c>
      <c r="B7" s="391">
        <f>B6+'2월25일'!B7:D7</f>
        <v>46165950</v>
      </c>
      <c r="C7" s="392"/>
      <c r="D7" s="393"/>
      <c r="E7" s="394"/>
      <c r="F7" s="395"/>
      <c r="G7" s="395"/>
      <c r="H7" s="396"/>
    </row>
    <row r="8" spans="1:10" ht="20.100000000000001" customHeight="1">
      <c r="A8" s="316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31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0.05</v>
      </c>
      <c r="C10" s="23" t="s">
        <v>29</v>
      </c>
      <c r="D10" s="19">
        <v>7.0000000000000007E-2</v>
      </c>
      <c r="E10" s="26" t="s">
        <v>30</v>
      </c>
      <c r="F10" s="18">
        <v>0.27</v>
      </c>
      <c r="G10" s="23" t="s">
        <v>33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0.08</v>
      </c>
      <c r="C11" s="24" t="s">
        <v>49</v>
      </c>
      <c r="D11" s="18">
        <v>0.01</v>
      </c>
      <c r="E11" s="24" t="s">
        <v>35</v>
      </c>
      <c r="F11" s="18">
        <v>0.14000000000000001</v>
      </c>
      <c r="G11" s="24" t="s">
        <v>36</v>
      </c>
      <c r="H11" s="18">
        <v>0.17</v>
      </c>
      <c r="I11" s="29"/>
      <c r="J11" s="42"/>
    </row>
    <row r="12" spans="1:10" ht="20.100000000000001" customHeight="1" thickBot="1">
      <c r="A12" s="25" t="s">
        <v>37</v>
      </c>
      <c r="B12" s="20">
        <v>0.11</v>
      </c>
      <c r="C12" s="25" t="s">
        <v>38</v>
      </c>
      <c r="D12" s="20">
        <v>0.01</v>
      </c>
      <c r="E12" s="25" t="s">
        <v>39</v>
      </c>
      <c r="F12" s="20">
        <v>0.03</v>
      </c>
      <c r="G12" s="25" t="s">
        <v>44</v>
      </c>
      <c r="H12" s="20">
        <v>0.01</v>
      </c>
    </row>
    <row r="13" spans="1:10" ht="20.100000000000001" customHeight="1">
      <c r="A13" s="381" t="s">
        <v>11</v>
      </c>
      <c r="B13" s="383" t="s">
        <v>409</v>
      </c>
      <c r="C13" s="384"/>
      <c r="D13" s="385"/>
      <c r="E13" s="386" t="s">
        <v>40</v>
      </c>
      <c r="F13" s="383" t="s">
        <v>244</v>
      </c>
      <c r="G13" s="384"/>
      <c r="H13" s="385"/>
    </row>
    <row r="14" spans="1:10" ht="20.100000000000001" customHeight="1" thickBot="1">
      <c r="A14" s="382"/>
      <c r="B14" s="388" t="s">
        <v>35</v>
      </c>
      <c r="C14" s="389"/>
      <c r="D14" s="390"/>
      <c r="E14" s="387"/>
      <c r="F14" s="388" t="s">
        <v>95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314"/>
      <c r="F15" s="314"/>
      <c r="G15" s="318"/>
      <c r="H15" s="1"/>
    </row>
    <row r="16" spans="1:10" ht="20.100000000000001" customHeight="1">
      <c r="A16" s="316"/>
      <c r="B16" s="316" t="s">
        <v>13</v>
      </c>
      <c r="C16" s="373" t="s">
        <v>14</v>
      </c>
      <c r="D16" s="374"/>
      <c r="E16" s="316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0.52083333333333337</v>
      </c>
      <c r="C17" s="376" t="s">
        <v>755</v>
      </c>
      <c r="D17" s="377"/>
      <c r="E17" s="316">
        <v>3</v>
      </c>
      <c r="F17" s="366"/>
      <c r="G17" s="366"/>
      <c r="H17" s="366"/>
    </row>
    <row r="18" spans="1:12" ht="20.100000000000001" customHeight="1">
      <c r="A18" s="353"/>
      <c r="B18" s="5">
        <v>0.52083333333333337</v>
      </c>
      <c r="C18" s="376" t="s">
        <v>754</v>
      </c>
      <c r="D18" s="377"/>
      <c r="E18" s="316" t="s">
        <v>756</v>
      </c>
      <c r="F18" s="366"/>
      <c r="G18" s="366"/>
      <c r="H18" s="366"/>
    </row>
    <row r="19" spans="1:12" ht="20.100000000000001" customHeight="1">
      <c r="A19" s="353"/>
      <c r="B19" s="5">
        <v>0.5</v>
      </c>
      <c r="C19" s="376" t="s">
        <v>753</v>
      </c>
      <c r="D19" s="377"/>
      <c r="E19" s="316">
        <v>3</v>
      </c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316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316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316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316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316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316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317"/>
      <c r="F26" s="380"/>
      <c r="G26" s="380"/>
      <c r="H26" s="380"/>
    </row>
    <row r="27" spans="1:12" ht="20.100000000000001" customHeight="1">
      <c r="A27" s="354" t="s">
        <v>16</v>
      </c>
      <c r="B27" s="21">
        <v>0.27083333333333331</v>
      </c>
      <c r="C27" s="367" t="s">
        <v>780</v>
      </c>
      <c r="D27" s="368"/>
      <c r="E27" s="315">
        <v>6</v>
      </c>
      <c r="F27" s="366" t="s">
        <v>799</v>
      </c>
      <c r="G27" s="366"/>
      <c r="H27" s="366"/>
    </row>
    <row r="28" spans="1:12" ht="20.100000000000001" customHeight="1">
      <c r="A28" s="354"/>
      <c r="B28" s="21">
        <v>0.27083333333333331</v>
      </c>
      <c r="C28" s="367" t="s">
        <v>752</v>
      </c>
      <c r="D28" s="368"/>
      <c r="E28" s="315">
        <v>7</v>
      </c>
      <c r="F28" s="366" t="s">
        <v>781</v>
      </c>
      <c r="G28" s="366"/>
      <c r="H28" s="366"/>
    </row>
    <row r="29" spans="1:12" ht="20.100000000000001" customHeight="1">
      <c r="A29" s="354"/>
      <c r="B29" s="21"/>
      <c r="C29" s="367"/>
      <c r="D29" s="368"/>
      <c r="E29" s="315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315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315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315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315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315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315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757</v>
      </c>
      <c r="C37" s="371"/>
      <c r="D37" s="372"/>
      <c r="E37" s="352" t="s">
        <v>19</v>
      </c>
      <c r="F37" s="336" t="s">
        <v>782</v>
      </c>
      <c r="G37" s="337"/>
      <c r="H37" s="338"/>
    </row>
    <row r="38" spans="1:8" ht="20.100000000000001" customHeight="1">
      <c r="A38" s="366"/>
      <c r="B38" s="370" t="s">
        <v>758</v>
      </c>
      <c r="C38" s="371"/>
      <c r="D38" s="372"/>
      <c r="E38" s="353"/>
      <c r="F38" s="336" t="s">
        <v>783</v>
      </c>
      <c r="G38" s="337"/>
      <c r="H38" s="338"/>
    </row>
    <row r="39" spans="1:8" ht="20.100000000000001" customHeight="1">
      <c r="A39" s="366"/>
      <c r="B39" s="370" t="s">
        <v>759</v>
      </c>
      <c r="C39" s="371"/>
      <c r="D39" s="372"/>
      <c r="E39" s="353"/>
      <c r="F39" s="336" t="s">
        <v>784</v>
      </c>
      <c r="G39" s="337"/>
      <c r="H39" s="338"/>
    </row>
    <row r="40" spans="1:8" ht="20.100000000000001" customHeight="1">
      <c r="A40" s="366"/>
      <c r="B40" s="409" t="s">
        <v>760</v>
      </c>
      <c r="C40" s="410"/>
      <c r="D40" s="411"/>
      <c r="E40" s="353"/>
      <c r="F40" s="336" t="s">
        <v>785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786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787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 t="s">
        <v>788</v>
      </c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 t="s">
        <v>789</v>
      </c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 t="s">
        <v>332</v>
      </c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 t="s">
        <v>798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45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761</v>
      </c>
      <c r="C52" s="337"/>
      <c r="D52" s="338"/>
      <c r="E52" s="352" t="s">
        <v>19</v>
      </c>
      <c r="F52" s="347" t="s">
        <v>790</v>
      </c>
      <c r="G52" s="348"/>
      <c r="H52" s="349"/>
    </row>
    <row r="53" spans="1:8" ht="20.100000000000001" customHeight="1">
      <c r="A53" s="353"/>
      <c r="B53" s="336" t="s">
        <v>762</v>
      </c>
      <c r="C53" s="337"/>
      <c r="D53" s="338"/>
      <c r="E53" s="353"/>
      <c r="F53" s="347" t="s">
        <v>791</v>
      </c>
      <c r="G53" s="348"/>
      <c r="H53" s="349"/>
    </row>
    <row r="54" spans="1:8" ht="20.100000000000001" customHeight="1">
      <c r="A54" s="353"/>
      <c r="B54" s="336" t="s">
        <v>763</v>
      </c>
      <c r="C54" s="337"/>
      <c r="D54" s="338"/>
      <c r="E54" s="353"/>
      <c r="F54" s="347" t="s">
        <v>792</v>
      </c>
      <c r="G54" s="348"/>
      <c r="H54" s="349"/>
    </row>
    <row r="55" spans="1:8" ht="20.100000000000001" customHeight="1">
      <c r="A55" s="353"/>
      <c r="B55" s="336" t="s">
        <v>151</v>
      </c>
      <c r="C55" s="337"/>
      <c r="D55" s="338"/>
      <c r="E55" s="353"/>
      <c r="F55" s="347" t="s">
        <v>793</v>
      </c>
      <c r="G55" s="348"/>
      <c r="H55" s="349"/>
    </row>
    <row r="56" spans="1:8" ht="20.100000000000001" customHeight="1">
      <c r="A56" s="353"/>
      <c r="B56" s="336" t="s">
        <v>764</v>
      </c>
      <c r="C56" s="337"/>
      <c r="D56" s="338"/>
      <c r="E56" s="353"/>
      <c r="F56" s="347" t="s">
        <v>794</v>
      </c>
      <c r="G56" s="348"/>
      <c r="H56" s="349"/>
    </row>
    <row r="57" spans="1:8" ht="20.100000000000001" customHeight="1">
      <c r="A57" s="353"/>
      <c r="B57" s="336" t="s">
        <v>765</v>
      </c>
      <c r="C57" s="337"/>
      <c r="D57" s="338"/>
      <c r="E57" s="353"/>
      <c r="F57" s="347" t="s">
        <v>795</v>
      </c>
      <c r="G57" s="348"/>
      <c r="H57" s="349"/>
    </row>
    <row r="58" spans="1:8" ht="20.100000000000001" customHeight="1">
      <c r="A58" s="353"/>
      <c r="B58" s="336" t="s">
        <v>766</v>
      </c>
      <c r="C58" s="337"/>
      <c r="D58" s="338"/>
      <c r="E58" s="353"/>
      <c r="F58" s="347" t="s">
        <v>796</v>
      </c>
      <c r="G58" s="348"/>
      <c r="H58" s="349"/>
    </row>
    <row r="59" spans="1:8" ht="20.100000000000001" customHeight="1">
      <c r="A59" s="353"/>
      <c r="B59" s="336" t="s">
        <v>767</v>
      </c>
      <c r="C59" s="337"/>
      <c r="D59" s="338"/>
      <c r="E59" s="353"/>
      <c r="F59" s="347" t="s">
        <v>797</v>
      </c>
      <c r="G59" s="348"/>
      <c r="H59" s="349"/>
    </row>
    <row r="60" spans="1:8" ht="20.100000000000001" customHeight="1">
      <c r="A60" s="353"/>
      <c r="B60" s="336" t="s">
        <v>768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769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765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770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771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764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763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151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765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/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310"/>
      <c r="G71" s="311"/>
      <c r="H71" s="312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319"/>
      <c r="B73" s="311" t="s">
        <v>46</v>
      </c>
      <c r="C73" s="311"/>
      <c r="D73" s="311"/>
      <c r="E73" s="319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20000</v>
      </c>
      <c r="C76" s="332" t="s">
        <v>135</v>
      </c>
      <c r="D76" s="333"/>
      <c r="E76" s="346"/>
      <c r="F76" s="8"/>
      <c r="G76" s="332"/>
      <c r="H76" s="333"/>
    </row>
    <row r="77" spans="1:8" ht="20.100000000000001" customHeight="1">
      <c r="A77" s="342"/>
      <c r="B77" s="8">
        <v>23000</v>
      </c>
      <c r="C77" s="332" t="s">
        <v>772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27000</v>
      </c>
      <c r="C78" s="332" t="s">
        <v>136</v>
      </c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308"/>
      <c r="H83" s="309"/>
    </row>
    <row r="84" spans="1:8" ht="20.100000000000001" customHeight="1">
      <c r="A84" s="342"/>
      <c r="B84" s="9"/>
      <c r="C84" s="332"/>
      <c r="D84" s="333"/>
      <c r="E84" s="346"/>
      <c r="F84" s="8"/>
      <c r="G84" s="308"/>
      <c r="H84" s="309"/>
    </row>
    <row r="85" spans="1:8" ht="20.100000000000001" customHeight="1">
      <c r="A85" s="342"/>
      <c r="B85" s="9"/>
      <c r="C85" s="332"/>
      <c r="D85" s="333"/>
      <c r="E85" s="346"/>
      <c r="F85" s="8"/>
      <c r="G85" s="308"/>
      <c r="H85" s="309"/>
    </row>
    <row r="86" spans="1:8" ht="20.100000000000001" customHeight="1">
      <c r="A86" s="342"/>
      <c r="B86" s="9"/>
      <c r="C86" s="332"/>
      <c r="D86" s="333"/>
      <c r="E86" s="346"/>
      <c r="F86" s="8"/>
      <c r="G86" s="308"/>
      <c r="H86" s="309"/>
    </row>
    <row r="87" spans="1:8" ht="20.100000000000001" customHeight="1">
      <c r="A87" s="342"/>
      <c r="B87" s="9"/>
      <c r="C87" s="332"/>
      <c r="D87" s="333"/>
      <c r="E87" s="346"/>
      <c r="F87" s="8"/>
      <c r="G87" s="308"/>
      <c r="H87" s="309"/>
    </row>
    <row r="88" spans="1:8" ht="20.100000000000001" customHeight="1">
      <c r="A88" s="342"/>
      <c r="B88" s="9"/>
      <c r="C88" s="332"/>
      <c r="D88" s="333"/>
      <c r="E88" s="346"/>
      <c r="F88" s="8"/>
      <c r="G88" s="308"/>
      <c r="H88" s="309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70000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F52" sqref="F52:H5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397" t="s">
        <v>0</v>
      </c>
      <c r="B1" s="397"/>
      <c r="C1" s="397"/>
      <c r="D1" s="397"/>
      <c r="E1" s="397"/>
      <c r="F1" s="397"/>
      <c r="G1" s="397"/>
      <c r="H1" s="1"/>
    </row>
    <row r="2" spans="1:10" ht="20.100000000000001" customHeight="1">
      <c r="A2" s="323" t="s">
        <v>1</v>
      </c>
      <c r="B2" s="373" t="s">
        <v>800</v>
      </c>
      <c r="C2" s="374"/>
      <c r="D2" s="323" t="s">
        <v>2</v>
      </c>
      <c r="E2" s="373" t="s">
        <v>26</v>
      </c>
      <c r="F2" s="374"/>
      <c r="G2" s="2" t="s">
        <v>28</v>
      </c>
      <c r="H2" s="6"/>
    </row>
    <row r="3" spans="1:10" ht="20.100000000000001" customHeight="1">
      <c r="A3" s="351" t="s">
        <v>3</v>
      </c>
      <c r="B3" s="351"/>
      <c r="C3" s="351"/>
      <c r="D3" s="14" t="s">
        <v>4</v>
      </c>
      <c r="E3" s="320" t="s">
        <v>5</v>
      </c>
      <c r="F3" s="320"/>
      <c r="G3" s="398"/>
      <c r="H3" s="398"/>
    </row>
    <row r="4" spans="1:10" ht="20.100000000000001" customHeight="1">
      <c r="A4" s="323" t="s">
        <v>6</v>
      </c>
      <c r="B4" s="391">
        <v>1805700</v>
      </c>
      <c r="C4" s="392"/>
      <c r="D4" s="393"/>
      <c r="E4" s="358" t="s">
        <v>47</v>
      </c>
      <c r="F4" s="399"/>
      <c r="G4" s="399"/>
      <c r="H4" s="400"/>
    </row>
    <row r="5" spans="1:10" ht="20.100000000000001" customHeight="1">
      <c r="A5" s="323" t="s">
        <v>7</v>
      </c>
      <c r="B5" s="391">
        <f>B6-B4</f>
        <v>412900</v>
      </c>
      <c r="C5" s="392"/>
      <c r="D5" s="393"/>
      <c r="E5" s="394" t="s">
        <v>50</v>
      </c>
      <c r="F5" s="395"/>
      <c r="G5" s="395"/>
      <c r="H5" s="396"/>
    </row>
    <row r="6" spans="1:10" ht="20.100000000000001" customHeight="1">
      <c r="A6" s="323" t="s">
        <v>8</v>
      </c>
      <c r="B6" s="391">
        <v>2218600</v>
      </c>
      <c r="C6" s="392"/>
      <c r="D6" s="393"/>
      <c r="E6" s="394" t="s">
        <v>48</v>
      </c>
      <c r="F6" s="395"/>
      <c r="G6" s="395"/>
      <c r="H6" s="396"/>
    </row>
    <row r="7" spans="1:10" ht="20.100000000000001" customHeight="1">
      <c r="A7" s="323" t="s">
        <v>43</v>
      </c>
      <c r="B7" s="391">
        <f>B6+'2월26일'!B7:D7</f>
        <v>48384550</v>
      </c>
      <c r="C7" s="392"/>
      <c r="D7" s="393"/>
      <c r="E7" s="394"/>
      <c r="F7" s="395"/>
      <c r="G7" s="395"/>
      <c r="H7" s="396"/>
    </row>
    <row r="8" spans="1:10" ht="20.100000000000001" customHeight="1">
      <c r="A8" s="323" t="s">
        <v>9</v>
      </c>
      <c r="B8" s="401"/>
      <c r="C8" s="402"/>
      <c r="D8" s="403"/>
      <c r="E8" s="359"/>
      <c r="F8" s="404"/>
      <c r="G8" s="404"/>
      <c r="H8" s="405"/>
    </row>
    <row r="9" spans="1:10" ht="20.100000000000001" customHeight="1">
      <c r="A9" s="32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27</v>
      </c>
      <c r="B10" s="27">
        <v>0.1</v>
      </c>
      <c r="C10" s="23" t="s">
        <v>29</v>
      </c>
      <c r="D10" s="19">
        <v>0.05</v>
      </c>
      <c r="E10" s="26" t="s">
        <v>30</v>
      </c>
      <c r="F10" s="18">
        <v>0.26</v>
      </c>
      <c r="G10" s="23" t="s">
        <v>33</v>
      </c>
      <c r="H10" s="18">
        <v>0.08</v>
      </c>
      <c r="I10" s="29">
        <f>B10+D10+F10+H10+B11+D11+F11+H11+B12+D12+F12+H12</f>
        <v>1</v>
      </c>
    </row>
    <row r="11" spans="1:10" ht="20.100000000000001" customHeight="1">
      <c r="A11" s="24" t="s">
        <v>34</v>
      </c>
      <c r="B11" s="18">
        <v>0</v>
      </c>
      <c r="C11" s="24" t="s">
        <v>49</v>
      </c>
      <c r="D11" s="18">
        <v>0.19</v>
      </c>
      <c r="E11" s="24" t="s">
        <v>35</v>
      </c>
      <c r="F11" s="18">
        <v>0.06</v>
      </c>
      <c r="G11" s="24" t="s">
        <v>36</v>
      </c>
      <c r="H11" s="18">
        <v>0.13</v>
      </c>
      <c r="I11" s="29"/>
      <c r="J11" s="42"/>
    </row>
    <row r="12" spans="1:10" ht="20.100000000000001" customHeight="1" thickBot="1">
      <c r="A12" s="25" t="s">
        <v>37</v>
      </c>
      <c r="B12" s="20">
        <v>0.05</v>
      </c>
      <c r="C12" s="25" t="s">
        <v>38</v>
      </c>
      <c r="D12" s="20">
        <v>0</v>
      </c>
      <c r="E12" s="25" t="s">
        <v>39</v>
      </c>
      <c r="F12" s="20">
        <v>0.06</v>
      </c>
      <c r="G12" s="25" t="s">
        <v>44</v>
      </c>
      <c r="H12" s="20">
        <v>0.02</v>
      </c>
    </row>
    <row r="13" spans="1:10" ht="20.100000000000001" customHeight="1">
      <c r="A13" s="381" t="s">
        <v>11</v>
      </c>
      <c r="B13" s="383"/>
      <c r="C13" s="384"/>
      <c r="D13" s="385"/>
      <c r="E13" s="386" t="s">
        <v>40</v>
      </c>
      <c r="F13" s="383" t="s">
        <v>95</v>
      </c>
      <c r="G13" s="384"/>
      <c r="H13" s="385"/>
    </row>
    <row r="14" spans="1:10" ht="20.100000000000001" customHeight="1" thickBot="1">
      <c r="A14" s="382"/>
      <c r="B14" s="388"/>
      <c r="C14" s="389"/>
      <c r="D14" s="390"/>
      <c r="E14" s="387"/>
      <c r="F14" s="388" t="s">
        <v>44</v>
      </c>
      <c r="G14" s="389"/>
      <c r="H14" s="390"/>
    </row>
    <row r="15" spans="1:10" ht="20.100000000000001" customHeight="1">
      <c r="A15" s="3" t="s">
        <v>12</v>
      </c>
      <c r="B15" s="3"/>
      <c r="C15" s="3"/>
      <c r="D15" s="3"/>
      <c r="E15" s="320"/>
      <c r="F15" s="320"/>
      <c r="G15" s="321"/>
      <c r="H15" s="1"/>
    </row>
    <row r="16" spans="1:10" ht="20.100000000000001" customHeight="1">
      <c r="A16" s="323"/>
      <c r="B16" s="323" t="s">
        <v>13</v>
      </c>
      <c r="C16" s="373" t="s">
        <v>14</v>
      </c>
      <c r="D16" s="374"/>
      <c r="E16" s="323" t="s">
        <v>41</v>
      </c>
      <c r="F16" s="366" t="s">
        <v>42</v>
      </c>
      <c r="G16" s="366"/>
      <c r="H16" s="366"/>
    </row>
    <row r="17" spans="1:12" ht="20.100000000000001" customHeight="1">
      <c r="A17" s="352" t="s">
        <v>15</v>
      </c>
      <c r="B17" s="5">
        <v>0.45833333333333331</v>
      </c>
      <c r="C17" s="376" t="s">
        <v>804</v>
      </c>
      <c r="D17" s="377"/>
      <c r="E17" s="323" t="s">
        <v>827</v>
      </c>
      <c r="F17" s="366"/>
      <c r="G17" s="366"/>
      <c r="H17" s="366"/>
    </row>
    <row r="18" spans="1:12" ht="20.100000000000001" customHeight="1">
      <c r="A18" s="353"/>
      <c r="B18" s="5">
        <v>0.52083333333333337</v>
      </c>
      <c r="C18" s="376" t="s">
        <v>803</v>
      </c>
      <c r="D18" s="377"/>
      <c r="E18" s="323">
        <v>5</v>
      </c>
      <c r="F18" s="366"/>
      <c r="G18" s="366"/>
      <c r="H18" s="366"/>
    </row>
    <row r="19" spans="1:12" ht="20.100000000000001" customHeight="1">
      <c r="A19" s="353"/>
      <c r="B19" s="5">
        <v>0.51041666666666663</v>
      </c>
      <c r="C19" s="376" t="s">
        <v>802</v>
      </c>
      <c r="D19" s="377"/>
      <c r="E19" s="323">
        <v>2</v>
      </c>
      <c r="F19" s="366"/>
      <c r="G19" s="366"/>
      <c r="H19" s="366"/>
    </row>
    <row r="20" spans="1:12" ht="20.100000000000001" customHeight="1">
      <c r="A20" s="353"/>
      <c r="B20" s="5"/>
      <c r="C20" s="376"/>
      <c r="D20" s="377"/>
      <c r="E20" s="323"/>
      <c r="F20" s="366"/>
      <c r="G20" s="366"/>
      <c r="H20" s="366"/>
    </row>
    <row r="21" spans="1:12" ht="20.100000000000001" customHeight="1">
      <c r="A21" s="353"/>
      <c r="B21" s="5"/>
      <c r="C21" s="376"/>
      <c r="D21" s="377"/>
      <c r="E21" s="323"/>
      <c r="F21" s="366"/>
      <c r="G21" s="366"/>
      <c r="H21" s="366"/>
      <c r="L21" s="42"/>
    </row>
    <row r="22" spans="1:12" ht="20.100000000000001" customHeight="1">
      <c r="A22" s="353"/>
      <c r="B22" s="5"/>
      <c r="C22" s="376"/>
      <c r="D22" s="377"/>
      <c r="E22" s="323"/>
      <c r="F22" s="366"/>
      <c r="G22" s="366"/>
      <c r="H22" s="366"/>
    </row>
    <row r="23" spans="1:12" ht="20.100000000000001" customHeight="1">
      <c r="A23" s="353"/>
      <c r="B23" s="5"/>
      <c r="C23" s="376"/>
      <c r="D23" s="377"/>
      <c r="E23" s="323"/>
      <c r="F23" s="366"/>
      <c r="G23" s="366"/>
      <c r="H23" s="366"/>
    </row>
    <row r="24" spans="1:12" ht="20.100000000000001" customHeight="1">
      <c r="A24" s="353"/>
      <c r="B24" s="5"/>
      <c r="C24" s="376"/>
      <c r="D24" s="377"/>
      <c r="E24" s="323"/>
      <c r="F24" s="366"/>
      <c r="G24" s="366"/>
      <c r="H24" s="366"/>
    </row>
    <row r="25" spans="1:12" ht="20.100000000000001" customHeight="1">
      <c r="A25" s="353"/>
      <c r="B25" s="5"/>
      <c r="C25" s="376"/>
      <c r="D25" s="377"/>
      <c r="E25" s="323"/>
      <c r="F25" s="366"/>
      <c r="G25" s="366"/>
      <c r="H25" s="366"/>
    </row>
    <row r="26" spans="1:12" ht="20.100000000000001" customHeight="1" thickBot="1">
      <c r="A26" s="375"/>
      <c r="B26" s="22"/>
      <c r="C26" s="378"/>
      <c r="D26" s="379"/>
      <c r="E26" s="324"/>
      <c r="F26" s="380"/>
      <c r="G26" s="380"/>
      <c r="H26" s="380"/>
    </row>
    <row r="27" spans="1:12" ht="20.100000000000001" customHeight="1">
      <c r="A27" s="354" t="s">
        <v>16</v>
      </c>
      <c r="B27" s="21">
        <v>0.3125</v>
      </c>
      <c r="C27" s="367" t="s">
        <v>801</v>
      </c>
      <c r="D27" s="368"/>
      <c r="E27" s="325" t="s">
        <v>805</v>
      </c>
      <c r="F27" s="366"/>
      <c r="G27" s="366"/>
      <c r="H27" s="366"/>
    </row>
    <row r="28" spans="1:12" ht="20.100000000000001" customHeight="1">
      <c r="A28" s="354"/>
      <c r="B28" s="21"/>
      <c r="C28" s="367"/>
      <c r="D28" s="368"/>
      <c r="E28" s="325"/>
      <c r="F28" s="366"/>
      <c r="G28" s="366"/>
      <c r="H28" s="366"/>
    </row>
    <row r="29" spans="1:12" ht="20.100000000000001" customHeight="1">
      <c r="A29" s="354"/>
      <c r="B29" s="21"/>
      <c r="C29" s="367"/>
      <c r="D29" s="368"/>
      <c r="E29" s="325"/>
      <c r="F29" s="366"/>
      <c r="G29" s="366"/>
      <c r="H29" s="366"/>
    </row>
    <row r="30" spans="1:12" ht="20.100000000000001" customHeight="1">
      <c r="A30" s="354"/>
      <c r="B30" s="21"/>
      <c r="C30" s="367"/>
      <c r="D30" s="368"/>
      <c r="E30" s="325"/>
      <c r="F30" s="366"/>
      <c r="G30" s="366"/>
      <c r="H30" s="366"/>
    </row>
    <row r="31" spans="1:12" ht="20.100000000000001" customHeight="1">
      <c r="A31" s="354"/>
      <c r="B31" s="21"/>
      <c r="C31" s="367"/>
      <c r="D31" s="368"/>
      <c r="E31" s="325"/>
      <c r="F31" s="366"/>
      <c r="G31" s="366"/>
      <c r="H31" s="366"/>
    </row>
    <row r="32" spans="1:12" ht="20.100000000000001" customHeight="1">
      <c r="A32" s="354"/>
      <c r="B32" s="21"/>
      <c r="C32" s="367"/>
      <c r="D32" s="368"/>
      <c r="E32" s="325"/>
      <c r="F32" s="366"/>
      <c r="G32" s="366"/>
      <c r="H32" s="366"/>
    </row>
    <row r="33" spans="1:8" ht="20.100000000000001" customHeight="1">
      <c r="A33" s="354"/>
      <c r="B33" s="21"/>
      <c r="C33" s="367"/>
      <c r="D33" s="368"/>
      <c r="E33" s="325"/>
      <c r="F33" s="366"/>
      <c r="G33" s="366"/>
      <c r="H33" s="366"/>
    </row>
    <row r="34" spans="1:8" ht="20.100000000000001" customHeight="1">
      <c r="A34" s="354"/>
      <c r="B34" s="21"/>
      <c r="C34" s="367"/>
      <c r="D34" s="368"/>
      <c r="E34" s="325"/>
      <c r="F34" s="366"/>
      <c r="G34" s="366"/>
      <c r="H34" s="366"/>
    </row>
    <row r="35" spans="1:8" ht="20.100000000000001" customHeight="1">
      <c r="A35" s="354"/>
      <c r="B35" s="21"/>
      <c r="C35" s="367"/>
      <c r="D35" s="368"/>
      <c r="E35" s="325"/>
      <c r="F35" s="366"/>
      <c r="G35" s="366"/>
      <c r="H35" s="366"/>
    </row>
    <row r="36" spans="1:8" ht="20.100000000000001" customHeight="1">
      <c r="A36" s="369" t="s">
        <v>17</v>
      </c>
      <c r="B36" s="369"/>
      <c r="C36" s="369"/>
      <c r="D36" s="369"/>
      <c r="E36" s="369"/>
      <c r="F36" s="369"/>
      <c r="G36" s="369"/>
      <c r="H36" s="1"/>
    </row>
    <row r="37" spans="1:8" ht="20.100000000000001" customHeight="1">
      <c r="A37" s="366" t="s">
        <v>18</v>
      </c>
      <c r="B37" s="370" t="s">
        <v>806</v>
      </c>
      <c r="C37" s="371"/>
      <c r="D37" s="372"/>
      <c r="E37" s="352" t="s">
        <v>19</v>
      </c>
      <c r="F37" s="336" t="s">
        <v>824</v>
      </c>
      <c r="G37" s="337"/>
      <c r="H37" s="338"/>
    </row>
    <row r="38" spans="1:8" ht="20.100000000000001" customHeight="1">
      <c r="A38" s="366"/>
      <c r="B38" s="370" t="s">
        <v>807</v>
      </c>
      <c r="C38" s="371"/>
      <c r="D38" s="372"/>
      <c r="E38" s="353"/>
      <c r="F38" s="336" t="s">
        <v>825</v>
      </c>
      <c r="G38" s="337"/>
      <c r="H38" s="338"/>
    </row>
    <row r="39" spans="1:8" ht="20.100000000000001" customHeight="1">
      <c r="A39" s="366"/>
      <c r="B39" s="360"/>
      <c r="C39" s="361"/>
      <c r="D39" s="362"/>
      <c r="E39" s="353"/>
      <c r="F39" s="336" t="s">
        <v>826</v>
      </c>
      <c r="G39" s="337"/>
      <c r="H39" s="338"/>
    </row>
    <row r="40" spans="1:8" ht="20.100000000000001" customHeight="1">
      <c r="A40" s="366"/>
      <c r="B40" s="406"/>
      <c r="C40" s="407"/>
      <c r="D40" s="408"/>
      <c r="E40" s="353"/>
      <c r="F40" s="336" t="s">
        <v>828</v>
      </c>
      <c r="G40" s="337"/>
      <c r="H40" s="338"/>
    </row>
    <row r="41" spans="1:8" ht="20.100000000000001" customHeight="1">
      <c r="A41" s="366"/>
      <c r="B41" s="360"/>
      <c r="C41" s="361"/>
      <c r="D41" s="362"/>
      <c r="E41" s="353"/>
      <c r="F41" s="336" t="s">
        <v>829</v>
      </c>
      <c r="G41" s="337"/>
      <c r="H41" s="338"/>
    </row>
    <row r="42" spans="1:8" ht="20.100000000000001" customHeight="1">
      <c r="A42" s="366"/>
      <c r="B42" s="360"/>
      <c r="C42" s="361"/>
      <c r="D42" s="362"/>
      <c r="E42" s="353"/>
      <c r="F42" s="336" t="s">
        <v>830</v>
      </c>
      <c r="G42" s="337"/>
      <c r="H42" s="338"/>
    </row>
    <row r="43" spans="1:8" ht="20.100000000000001" customHeight="1">
      <c r="A43" s="366"/>
      <c r="B43" s="360"/>
      <c r="C43" s="361"/>
      <c r="D43" s="362"/>
      <c r="E43" s="353"/>
      <c r="F43" s="336" t="s">
        <v>831</v>
      </c>
      <c r="G43" s="337"/>
      <c r="H43" s="338"/>
    </row>
    <row r="44" spans="1:8" ht="20.100000000000001" customHeight="1">
      <c r="A44" s="366"/>
      <c r="B44" s="360"/>
      <c r="C44" s="361"/>
      <c r="D44" s="362"/>
      <c r="E44" s="353"/>
      <c r="F44" s="336" t="s">
        <v>832</v>
      </c>
      <c r="G44" s="337"/>
      <c r="H44" s="338"/>
    </row>
    <row r="45" spans="1:8" ht="20.100000000000001" customHeight="1">
      <c r="A45" s="366"/>
      <c r="B45" s="360"/>
      <c r="C45" s="361"/>
      <c r="D45" s="362"/>
      <c r="E45" s="353"/>
      <c r="F45" s="336" t="s">
        <v>833</v>
      </c>
      <c r="G45" s="337"/>
      <c r="H45" s="338"/>
    </row>
    <row r="46" spans="1:8" ht="20.100000000000001" customHeight="1">
      <c r="A46" s="366"/>
      <c r="B46" s="363"/>
      <c r="C46" s="364"/>
      <c r="D46" s="365"/>
      <c r="E46" s="353"/>
      <c r="F46" s="336" t="s">
        <v>834</v>
      </c>
      <c r="G46" s="337"/>
      <c r="H46" s="338"/>
    </row>
    <row r="47" spans="1:8" ht="20.100000000000001" customHeight="1">
      <c r="A47" s="366"/>
      <c r="B47" s="360"/>
      <c r="C47" s="361"/>
      <c r="D47" s="362"/>
      <c r="E47" s="354"/>
      <c r="F47" s="336"/>
      <c r="G47" s="337"/>
      <c r="H47" s="338"/>
    </row>
    <row r="48" spans="1:8" ht="20.100000000000001" customHeight="1">
      <c r="A48" s="350"/>
      <c r="B48" s="350"/>
      <c r="C48" s="350"/>
      <c r="D48" s="350"/>
      <c r="E48" s="350"/>
      <c r="F48" s="351"/>
      <c r="G48" s="351"/>
      <c r="H48" s="1"/>
    </row>
    <row r="49" spans="1:8" ht="20.100000000000001" customHeight="1">
      <c r="A49" s="352" t="s">
        <v>18</v>
      </c>
      <c r="B49" s="347" t="s">
        <v>45</v>
      </c>
      <c r="C49" s="348"/>
      <c r="D49" s="349"/>
      <c r="E49" s="358" t="s">
        <v>19</v>
      </c>
      <c r="F49" s="347" t="s">
        <v>808</v>
      </c>
      <c r="G49" s="348"/>
      <c r="H49" s="349"/>
    </row>
    <row r="50" spans="1:8" ht="20.100000000000001" customHeight="1">
      <c r="A50" s="354"/>
      <c r="B50" s="355"/>
      <c r="C50" s="356"/>
      <c r="D50" s="357"/>
      <c r="E50" s="359"/>
      <c r="F50" s="355"/>
      <c r="G50" s="356"/>
      <c r="H50" s="357"/>
    </row>
    <row r="51" spans="1:8" ht="20.100000000000001" customHeight="1">
      <c r="A51" s="350" t="s">
        <v>20</v>
      </c>
      <c r="B51" s="350"/>
      <c r="C51" s="350"/>
      <c r="D51" s="350"/>
      <c r="E51" s="350"/>
      <c r="F51" s="351"/>
      <c r="G51" s="351"/>
      <c r="H51" s="1"/>
    </row>
    <row r="52" spans="1:8" ht="20.100000000000001" customHeight="1">
      <c r="A52" s="352" t="s">
        <v>21</v>
      </c>
      <c r="B52" s="336" t="s">
        <v>809</v>
      </c>
      <c r="C52" s="337"/>
      <c r="D52" s="338"/>
      <c r="E52" s="352" t="s">
        <v>19</v>
      </c>
      <c r="F52" s="347" t="s">
        <v>835</v>
      </c>
      <c r="G52" s="348"/>
      <c r="H52" s="349"/>
    </row>
    <row r="53" spans="1:8" ht="20.100000000000001" customHeight="1">
      <c r="A53" s="353"/>
      <c r="B53" s="336" t="s">
        <v>810</v>
      </c>
      <c r="C53" s="337"/>
      <c r="D53" s="338"/>
      <c r="E53" s="353"/>
      <c r="F53" s="347"/>
      <c r="G53" s="348"/>
      <c r="H53" s="349"/>
    </row>
    <row r="54" spans="1:8" ht="20.100000000000001" customHeight="1">
      <c r="A54" s="353"/>
      <c r="B54" s="336" t="s">
        <v>811</v>
      </c>
      <c r="C54" s="337"/>
      <c r="D54" s="338"/>
      <c r="E54" s="353"/>
      <c r="F54" s="347"/>
      <c r="G54" s="348"/>
      <c r="H54" s="349"/>
    </row>
    <row r="55" spans="1:8" ht="20.100000000000001" customHeight="1">
      <c r="A55" s="353"/>
      <c r="B55" s="336" t="s">
        <v>812</v>
      </c>
      <c r="C55" s="337"/>
      <c r="D55" s="338"/>
      <c r="E55" s="353"/>
      <c r="F55" s="347"/>
      <c r="G55" s="348"/>
      <c r="H55" s="349"/>
    </row>
    <row r="56" spans="1:8" ht="20.100000000000001" customHeight="1">
      <c r="A56" s="353"/>
      <c r="B56" s="336" t="s">
        <v>133</v>
      </c>
      <c r="C56" s="337"/>
      <c r="D56" s="338"/>
      <c r="E56" s="353"/>
      <c r="F56" s="347"/>
      <c r="G56" s="348"/>
      <c r="H56" s="349"/>
    </row>
    <row r="57" spans="1:8" ht="20.100000000000001" customHeight="1">
      <c r="A57" s="353"/>
      <c r="B57" s="336" t="s">
        <v>813</v>
      </c>
      <c r="C57" s="337"/>
      <c r="D57" s="338"/>
      <c r="E57" s="353"/>
      <c r="F57" s="347"/>
      <c r="G57" s="348"/>
      <c r="H57" s="349"/>
    </row>
    <row r="58" spans="1:8" ht="20.100000000000001" customHeight="1">
      <c r="A58" s="353"/>
      <c r="B58" s="336" t="s">
        <v>814</v>
      </c>
      <c r="C58" s="337"/>
      <c r="D58" s="338"/>
      <c r="E58" s="353"/>
      <c r="F58" s="347"/>
      <c r="G58" s="348"/>
      <c r="H58" s="349"/>
    </row>
    <row r="59" spans="1:8" ht="20.100000000000001" customHeight="1">
      <c r="A59" s="353"/>
      <c r="B59" s="336" t="s">
        <v>815</v>
      </c>
      <c r="C59" s="337"/>
      <c r="D59" s="338"/>
      <c r="E59" s="353"/>
      <c r="F59" s="347"/>
      <c r="G59" s="348"/>
      <c r="H59" s="349"/>
    </row>
    <row r="60" spans="1:8" ht="20.100000000000001" customHeight="1">
      <c r="A60" s="353"/>
      <c r="B60" s="336" t="s">
        <v>816</v>
      </c>
      <c r="C60" s="337"/>
      <c r="D60" s="338"/>
      <c r="E60" s="353"/>
      <c r="F60" s="347"/>
      <c r="G60" s="348"/>
      <c r="H60" s="349"/>
    </row>
    <row r="61" spans="1:8" ht="20.100000000000001" customHeight="1">
      <c r="A61" s="353"/>
      <c r="B61" s="336" t="s">
        <v>812</v>
      </c>
      <c r="C61" s="337"/>
      <c r="D61" s="338"/>
      <c r="E61" s="353"/>
      <c r="F61" s="347"/>
      <c r="G61" s="348"/>
      <c r="H61" s="349"/>
    </row>
    <row r="62" spans="1:8" ht="20.100000000000001" customHeight="1">
      <c r="A62" s="353"/>
      <c r="B62" s="336" t="s">
        <v>133</v>
      </c>
      <c r="C62" s="337"/>
      <c r="D62" s="338"/>
      <c r="E62" s="353"/>
      <c r="F62" s="347"/>
      <c r="G62" s="348"/>
      <c r="H62" s="349"/>
    </row>
    <row r="63" spans="1:8" ht="20.100000000000001" customHeight="1">
      <c r="A63" s="353"/>
      <c r="B63" s="336" t="s">
        <v>811</v>
      </c>
      <c r="C63" s="337"/>
      <c r="D63" s="338"/>
      <c r="E63" s="353"/>
      <c r="F63" s="347"/>
      <c r="G63" s="348"/>
      <c r="H63" s="349"/>
    </row>
    <row r="64" spans="1:8" ht="20.100000000000001" customHeight="1">
      <c r="A64" s="353"/>
      <c r="B64" s="336" t="s">
        <v>817</v>
      </c>
      <c r="C64" s="337"/>
      <c r="D64" s="338"/>
      <c r="E64" s="353"/>
      <c r="F64" s="347"/>
      <c r="G64" s="348"/>
      <c r="H64" s="349"/>
    </row>
    <row r="65" spans="1:8" ht="20.100000000000001" customHeight="1">
      <c r="A65" s="353"/>
      <c r="B65" s="336" t="s">
        <v>818</v>
      </c>
      <c r="C65" s="337"/>
      <c r="D65" s="338"/>
      <c r="E65" s="353"/>
      <c r="F65" s="347"/>
      <c r="G65" s="348"/>
      <c r="H65" s="349"/>
    </row>
    <row r="66" spans="1:8" ht="20.100000000000001" customHeight="1">
      <c r="A66" s="353"/>
      <c r="B66" s="336" t="s">
        <v>819</v>
      </c>
      <c r="C66" s="337"/>
      <c r="D66" s="338"/>
      <c r="E66" s="353"/>
      <c r="F66" s="347"/>
      <c r="G66" s="348"/>
      <c r="H66" s="349"/>
    </row>
    <row r="67" spans="1:8" ht="20.100000000000001" customHeight="1">
      <c r="A67" s="353"/>
      <c r="B67" s="336" t="s">
        <v>820</v>
      </c>
      <c r="C67" s="337"/>
      <c r="D67" s="338"/>
      <c r="E67" s="353"/>
      <c r="F67" s="347"/>
      <c r="G67" s="348"/>
      <c r="H67" s="349"/>
    </row>
    <row r="68" spans="1:8" ht="20.100000000000001" customHeight="1">
      <c r="A68" s="353"/>
      <c r="B68" s="336" t="s">
        <v>821</v>
      </c>
      <c r="C68" s="337"/>
      <c r="D68" s="338"/>
      <c r="E68" s="353"/>
      <c r="F68" s="347"/>
      <c r="G68" s="348"/>
      <c r="H68" s="349"/>
    </row>
    <row r="69" spans="1:8" ht="20.100000000000001" customHeight="1">
      <c r="A69" s="353"/>
      <c r="B69" s="336" t="s">
        <v>822</v>
      </c>
      <c r="C69" s="337"/>
      <c r="D69" s="338"/>
      <c r="E69" s="353"/>
      <c r="F69" s="347"/>
      <c r="G69" s="348"/>
      <c r="H69" s="349"/>
    </row>
    <row r="70" spans="1:8" ht="20.100000000000001" customHeight="1">
      <c r="A70" s="353"/>
      <c r="B70" s="336"/>
      <c r="C70" s="337"/>
      <c r="D70" s="338"/>
      <c r="E70" s="353"/>
      <c r="F70" s="347"/>
      <c r="G70" s="348"/>
      <c r="H70" s="349"/>
    </row>
    <row r="71" spans="1:8" ht="20.100000000000001" customHeight="1">
      <c r="A71" s="353"/>
      <c r="B71" s="336"/>
      <c r="C71" s="337"/>
      <c r="D71" s="338"/>
      <c r="E71" s="353"/>
      <c r="F71" s="327"/>
      <c r="G71" s="328"/>
      <c r="H71" s="329"/>
    </row>
    <row r="72" spans="1:8" ht="20.100000000000001" customHeight="1">
      <c r="A72" s="353"/>
      <c r="B72" s="336"/>
      <c r="C72" s="337"/>
      <c r="D72" s="338"/>
      <c r="E72" s="353"/>
      <c r="F72" s="336"/>
      <c r="G72" s="337"/>
      <c r="H72" s="338"/>
    </row>
    <row r="73" spans="1:8" ht="20.100000000000001" customHeight="1">
      <c r="A73" s="322"/>
      <c r="B73" s="328" t="s">
        <v>46</v>
      </c>
      <c r="C73" s="328"/>
      <c r="D73" s="328"/>
      <c r="E73" s="322"/>
      <c r="F73" s="339"/>
      <c r="G73" s="339"/>
      <c r="H73" s="1"/>
    </row>
    <row r="74" spans="1:8" ht="20.100000000000001" customHeight="1">
      <c r="A74" s="340" t="s">
        <v>22</v>
      </c>
      <c r="B74" s="340"/>
      <c r="C74" s="340"/>
      <c r="D74" s="340"/>
      <c r="E74" s="340"/>
      <c r="F74" s="340"/>
      <c r="G74" s="334"/>
      <c r="H74" s="1"/>
    </row>
    <row r="75" spans="1:8" ht="20.100000000000001" customHeight="1">
      <c r="A75" s="341" t="s">
        <v>18</v>
      </c>
      <c r="B75" s="7" t="s">
        <v>23</v>
      </c>
      <c r="C75" s="343" t="s">
        <v>272</v>
      </c>
      <c r="D75" s="344"/>
      <c r="E75" s="345" t="s">
        <v>31</v>
      </c>
      <c r="F75" s="15" t="s">
        <v>32</v>
      </c>
      <c r="G75" s="343" t="s">
        <v>24</v>
      </c>
      <c r="H75" s="344"/>
    </row>
    <row r="76" spans="1:8" ht="20.100000000000001" customHeight="1">
      <c r="A76" s="342"/>
      <c r="B76" s="8">
        <v>24000</v>
      </c>
      <c r="C76" s="332" t="s">
        <v>448</v>
      </c>
      <c r="D76" s="333"/>
      <c r="E76" s="346"/>
      <c r="F76" s="8">
        <v>24000</v>
      </c>
      <c r="G76" s="332" t="s">
        <v>823</v>
      </c>
      <c r="H76" s="333"/>
    </row>
    <row r="77" spans="1:8" ht="20.100000000000001" customHeight="1">
      <c r="A77" s="342"/>
      <c r="B77" s="8">
        <v>3000</v>
      </c>
      <c r="C77" s="332" t="s">
        <v>194</v>
      </c>
      <c r="D77" s="333"/>
      <c r="E77" s="346"/>
      <c r="F77" s="8"/>
      <c r="G77" s="332"/>
      <c r="H77" s="333"/>
    </row>
    <row r="78" spans="1:8" ht="20.100000000000001" customHeight="1">
      <c r="A78" s="342"/>
      <c r="B78" s="8">
        <v>19700</v>
      </c>
      <c r="C78" s="332" t="s">
        <v>197</v>
      </c>
      <c r="D78" s="333"/>
      <c r="E78" s="346"/>
      <c r="F78" s="8"/>
      <c r="G78" s="332"/>
      <c r="H78" s="333"/>
    </row>
    <row r="79" spans="1:8" ht="20.100000000000001" customHeight="1">
      <c r="A79" s="342"/>
      <c r="B79" s="8"/>
      <c r="C79" s="332"/>
      <c r="D79" s="333"/>
      <c r="E79" s="346"/>
      <c r="F79" s="8"/>
      <c r="G79" s="332"/>
      <c r="H79" s="333"/>
    </row>
    <row r="80" spans="1:8" ht="20.100000000000001" customHeight="1">
      <c r="A80" s="342"/>
      <c r="B80" s="8"/>
      <c r="C80" s="332"/>
      <c r="D80" s="333"/>
      <c r="E80" s="346"/>
      <c r="F80" s="8"/>
      <c r="G80" s="332"/>
      <c r="H80" s="333"/>
    </row>
    <row r="81" spans="1:8" ht="20.100000000000001" customHeight="1">
      <c r="A81" s="342"/>
      <c r="B81" s="8"/>
      <c r="C81" s="332"/>
      <c r="D81" s="333"/>
      <c r="E81" s="346"/>
      <c r="F81" s="8"/>
      <c r="G81" s="332"/>
      <c r="H81" s="333"/>
    </row>
    <row r="82" spans="1:8" ht="20.100000000000001" customHeight="1">
      <c r="A82" s="342"/>
      <c r="B82" s="8"/>
      <c r="C82" s="332"/>
      <c r="D82" s="333"/>
      <c r="E82" s="346"/>
      <c r="F82" s="8"/>
      <c r="G82" s="332"/>
      <c r="H82" s="333"/>
    </row>
    <row r="83" spans="1:8" ht="20.100000000000001" customHeight="1">
      <c r="A83" s="342"/>
      <c r="B83" s="9"/>
      <c r="C83" s="332"/>
      <c r="D83" s="333"/>
      <c r="E83" s="346"/>
      <c r="F83" s="8"/>
      <c r="G83" s="330"/>
      <c r="H83" s="331"/>
    </row>
    <row r="84" spans="1:8" ht="20.100000000000001" customHeight="1">
      <c r="A84" s="342"/>
      <c r="B84" s="9"/>
      <c r="C84" s="332"/>
      <c r="D84" s="333"/>
      <c r="E84" s="346"/>
      <c r="F84" s="8"/>
      <c r="G84" s="330"/>
      <c r="H84" s="331"/>
    </row>
    <row r="85" spans="1:8" ht="20.100000000000001" customHeight="1">
      <c r="A85" s="342"/>
      <c r="B85" s="9"/>
      <c r="C85" s="332"/>
      <c r="D85" s="333"/>
      <c r="E85" s="346"/>
      <c r="F85" s="8"/>
      <c r="G85" s="330"/>
      <c r="H85" s="331"/>
    </row>
    <row r="86" spans="1:8" ht="20.100000000000001" customHeight="1">
      <c r="A86" s="342"/>
      <c r="B86" s="9"/>
      <c r="C86" s="332"/>
      <c r="D86" s="333"/>
      <c r="E86" s="346"/>
      <c r="F86" s="8"/>
      <c r="G86" s="330"/>
      <c r="H86" s="331"/>
    </row>
    <row r="87" spans="1:8" ht="20.100000000000001" customHeight="1">
      <c r="A87" s="342"/>
      <c r="B87" s="9"/>
      <c r="C87" s="332"/>
      <c r="D87" s="333"/>
      <c r="E87" s="346"/>
      <c r="F87" s="8"/>
      <c r="G87" s="330"/>
      <c r="H87" s="331"/>
    </row>
    <row r="88" spans="1:8" ht="20.100000000000001" customHeight="1">
      <c r="A88" s="342"/>
      <c r="B88" s="9"/>
      <c r="C88" s="332"/>
      <c r="D88" s="333"/>
      <c r="E88" s="346"/>
      <c r="F88" s="8"/>
      <c r="G88" s="330"/>
      <c r="H88" s="331"/>
    </row>
    <row r="89" spans="1:8" ht="20.100000000000001" customHeight="1" thickBot="1">
      <c r="A89" s="342"/>
      <c r="B89" s="9"/>
      <c r="C89" s="332"/>
      <c r="D89" s="333"/>
      <c r="E89" s="346"/>
      <c r="F89" s="8"/>
      <c r="G89" s="332"/>
      <c r="H89" s="333"/>
    </row>
    <row r="90" spans="1:8" ht="20.100000000000001" customHeight="1" thickTop="1" thickBot="1">
      <c r="A90" s="10" t="s">
        <v>25</v>
      </c>
      <c r="B90" s="28">
        <f>B76+B77+B78+B79+B80+B81+B82+B83+B84+B85+B86+B87+B88+B89+F76+F77+F78+F79+F80+F81+F82+F83+F84+F85+F86+F87+F88+F89</f>
        <v>70700</v>
      </c>
      <c r="C90" s="11"/>
      <c r="D90" s="12"/>
      <c r="E90" s="13"/>
      <c r="F90" s="11"/>
      <c r="G90" s="17"/>
      <c r="H90" s="16"/>
    </row>
    <row r="91" spans="1:8" ht="20.100000000000001" customHeight="1">
      <c r="A91" s="334"/>
      <c r="B91" s="334"/>
      <c r="C91" s="334"/>
      <c r="D91" s="334"/>
      <c r="E91" s="334"/>
      <c r="F91" s="334"/>
      <c r="G91" s="334"/>
      <c r="H91" s="1"/>
    </row>
    <row r="92" spans="1:8" ht="20.100000000000001" customHeight="1">
      <c r="A92" s="335"/>
      <c r="B92" s="335"/>
      <c r="C92" s="335"/>
      <c r="D92" s="335"/>
      <c r="E92" s="335"/>
      <c r="F92" s="335"/>
      <c r="G92" s="335"/>
      <c r="H92" s="1"/>
    </row>
  </sheetData>
  <mergeCells count="167">
    <mergeCell ref="C89:D89"/>
    <mergeCell ref="G89:H89"/>
    <mergeCell ref="A91:G91"/>
    <mergeCell ref="A92:G92"/>
    <mergeCell ref="C83:D83"/>
    <mergeCell ref="C84:D84"/>
    <mergeCell ref="C85:D85"/>
    <mergeCell ref="C86:D86"/>
    <mergeCell ref="C87:D87"/>
    <mergeCell ref="C88:D88"/>
    <mergeCell ref="C80:D80"/>
    <mergeCell ref="G80:H80"/>
    <mergeCell ref="C81:D81"/>
    <mergeCell ref="G81:H81"/>
    <mergeCell ref="C82:D82"/>
    <mergeCell ref="G82:H82"/>
    <mergeCell ref="G76:H76"/>
    <mergeCell ref="C77:D77"/>
    <mergeCell ref="G77:H77"/>
    <mergeCell ref="C78:D78"/>
    <mergeCell ref="G78:H78"/>
    <mergeCell ref="C79:D79"/>
    <mergeCell ref="G79:H79"/>
    <mergeCell ref="B71:D71"/>
    <mergeCell ref="B72:D72"/>
    <mergeCell ref="F72:H72"/>
    <mergeCell ref="F73:G73"/>
    <mergeCell ref="A74:G74"/>
    <mergeCell ref="A75:A89"/>
    <mergeCell ref="C75:D75"/>
    <mergeCell ref="E75:E89"/>
    <mergeCell ref="G75:H75"/>
    <mergeCell ref="C76:D76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62:D62"/>
    <mergeCell ref="F62:H62"/>
    <mergeCell ref="B63:D63"/>
    <mergeCell ref="F63:H63"/>
    <mergeCell ref="B64:D64"/>
    <mergeCell ref="F64:H64"/>
    <mergeCell ref="B59:D59"/>
    <mergeCell ref="F59:H59"/>
    <mergeCell ref="B60:D60"/>
    <mergeCell ref="F60:H60"/>
    <mergeCell ref="B61:D61"/>
    <mergeCell ref="F61:H61"/>
    <mergeCell ref="F55:H55"/>
    <mergeCell ref="B56:D56"/>
    <mergeCell ref="F56:H56"/>
    <mergeCell ref="B57:D57"/>
    <mergeCell ref="F57:H57"/>
    <mergeCell ref="B58:D58"/>
    <mergeCell ref="F58:H58"/>
    <mergeCell ref="A51:G51"/>
    <mergeCell ref="A52:A72"/>
    <mergeCell ref="B52:D52"/>
    <mergeCell ref="E52:E72"/>
    <mergeCell ref="F52:H52"/>
    <mergeCell ref="B53:D53"/>
    <mergeCell ref="F53:H53"/>
    <mergeCell ref="B54:D54"/>
    <mergeCell ref="F54:H54"/>
    <mergeCell ref="B55:D55"/>
    <mergeCell ref="B46:D46"/>
    <mergeCell ref="F46:H46"/>
    <mergeCell ref="B47:D47"/>
    <mergeCell ref="F47:H47"/>
    <mergeCell ref="A48:G48"/>
    <mergeCell ref="A49:A50"/>
    <mergeCell ref="B49:D50"/>
    <mergeCell ref="E49:E50"/>
    <mergeCell ref="F49:H50"/>
    <mergeCell ref="B43:D43"/>
    <mergeCell ref="F43:H43"/>
    <mergeCell ref="B44:D44"/>
    <mergeCell ref="F44:H44"/>
    <mergeCell ref="B45:D45"/>
    <mergeCell ref="F45:H45"/>
    <mergeCell ref="F39:H39"/>
    <mergeCell ref="B40:D40"/>
    <mergeCell ref="F40:H40"/>
    <mergeCell ref="B41:D41"/>
    <mergeCell ref="F41:H41"/>
    <mergeCell ref="B42:D42"/>
    <mergeCell ref="F42:H42"/>
    <mergeCell ref="C35:D35"/>
    <mergeCell ref="F35:H35"/>
    <mergeCell ref="A36:G36"/>
    <mergeCell ref="A37:A47"/>
    <mergeCell ref="B37:D37"/>
    <mergeCell ref="E37:E47"/>
    <mergeCell ref="F37:H37"/>
    <mergeCell ref="B38:D38"/>
    <mergeCell ref="F38:H38"/>
    <mergeCell ref="B39:D39"/>
    <mergeCell ref="F31:H31"/>
    <mergeCell ref="C32:D32"/>
    <mergeCell ref="F32:H32"/>
    <mergeCell ref="C33:D33"/>
    <mergeCell ref="F33:H33"/>
    <mergeCell ref="C34:D34"/>
    <mergeCell ref="F34:H34"/>
    <mergeCell ref="A27:A35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26</vt:i4>
      </vt:variant>
    </vt:vector>
  </HeadingPairs>
  <TitlesOfParts>
    <vt:vector size="26" baseType="lpstr">
      <vt:lpstr>2월1일</vt:lpstr>
      <vt:lpstr>2월2일</vt:lpstr>
      <vt:lpstr>2월3일</vt:lpstr>
      <vt:lpstr>2월4일</vt:lpstr>
      <vt:lpstr>2월5일</vt:lpstr>
      <vt:lpstr>2월6일</vt:lpstr>
      <vt:lpstr>2월7일</vt:lpstr>
      <vt:lpstr>2월8일</vt:lpstr>
      <vt:lpstr>2월9일</vt:lpstr>
      <vt:lpstr>2월10일</vt:lpstr>
      <vt:lpstr>2월11일</vt:lpstr>
      <vt:lpstr>2월12일</vt:lpstr>
      <vt:lpstr>2월13일</vt:lpstr>
      <vt:lpstr>2월14일</vt:lpstr>
      <vt:lpstr>2월15일</vt:lpstr>
      <vt:lpstr>2월16일</vt:lpstr>
      <vt:lpstr>2월17일</vt:lpstr>
      <vt:lpstr>2월18일</vt:lpstr>
      <vt:lpstr>2월20일</vt:lpstr>
      <vt:lpstr>2월21일</vt:lpstr>
      <vt:lpstr>2월22일</vt:lpstr>
      <vt:lpstr>2월23일</vt:lpstr>
      <vt:lpstr>2월24일</vt:lpstr>
      <vt:lpstr>2월25일</vt:lpstr>
      <vt:lpstr>2월26일</vt:lpstr>
      <vt:lpstr>2월27일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2014-10-01T12:18:14Z</dcterms:created>
  <dcterms:modified xsi:type="dcterms:W3CDTF">2015-02-27T13:32:29Z</dcterms:modified>
</cp:coreProperties>
</file>