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8195" windowHeight="11820" firstSheet="18" activeTab="30"/>
  </bookViews>
  <sheets>
    <sheet name="Sheet1" sheetId="1" r:id="rId1"/>
    <sheet name="0401" sheetId="5" r:id="rId2"/>
    <sheet name="0402" sheetId="6" r:id="rId3"/>
    <sheet name="0403" sheetId="7" r:id="rId4"/>
    <sheet name="0404" sheetId="8" r:id="rId5"/>
    <sheet name="0405" sheetId="9" r:id="rId6"/>
    <sheet name="0406" sheetId="10" r:id="rId7"/>
    <sheet name="0407" sheetId="11" r:id="rId8"/>
    <sheet name="0408" sheetId="12" r:id="rId9"/>
    <sheet name="0409" sheetId="13" r:id="rId10"/>
    <sheet name="0410" sheetId="14" r:id="rId11"/>
    <sheet name="0411" sheetId="15" r:id="rId12"/>
    <sheet name="0412" sheetId="16" r:id="rId13"/>
    <sheet name="4013" sheetId="17" r:id="rId14"/>
    <sheet name="0414" sheetId="18" r:id="rId15"/>
    <sheet name="0415" sheetId="19" r:id="rId16"/>
    <sheet name="0416" sheetId="20" r:id="rId17"/>
    <sheet name="0417" sheetId="21" r:id="rId18"/>
    <sheet name="0418" sheetId="22" r:id="rId19"/>
    <sheet name="0419" sheetId="23" r:id="rId20"/>
    <sheet name="0420" sheetId="24" r:id="rId21"/>
    <sheet name="0421" sheetId="25" r:id="rId22"/>
    <sheet name="0422" sheetId="26" r:id="rId23"/>
    <sheet name="0423" sheetId="27" r:id="rId24"/>
    <sheet name="0424" sheetId="28" r:id="rId25"/>
    <sheet name="0425" sheetId="29" r:id="rId26"/>
    <sheet name="0426" sheetId="30" r:id="rId27"/>
    <sheet name="0427" sheetId="31" r:id="rId28"/>
    <sheet name="0428" sheetId="32" r:id="rId29"/>
    <sheet name="0429" sheetId="33" r:id="rId30"/>
    <sheet name="0430" sheetId="34" r:id="rId31"/>
    <sheet name="원본" sheetId="4" r:id="rId32"/>
  </sheets>
  <calcPr calcId="125725"/>
</workbook>
</file>

<file path=xl/calcChain.xml><?xml version="1.0" encoding="utf-8"?>
<calcChain xmlns="http://schemas.openxmlformats.org/spreadsheetml/2006/main">
  <c r="B21" i="34"/>
  <c r="B18"/>
  <c r="B16"/>
  <c r="B15"/>
  <c r="B9"/>
  <c r="B10" s="1"/>
  <c r="B6"/>
  <c r="B21" i="33"/>
  <c r="B21" i="32"/>
  <c r="B18" i="33"/>
  <c r="B16"/>
  <c r="B15"/>
  <c r="B9"/>
  <c r="B10" s="1"/>
  <c r="B6"/>
  <c r="B18" i="32"/>
  <c r="B16"/>
  <c r="B15"/>
  <c r="B9"/>
  <c r="B10" s="1"/>
  <c r="B6"/>
  <c r="B21" i="31"/>
  <c r="B18"/>
  <c r="B16"/>
  <c r="B15"/>
  <c r="B9"/>
  <c r="B10" s="1"/>
  <c r="B6"/>
  <c r="B21" i="30"/>
  <c r="B21" i="29"/>
  <c r="B21" i="28"/>
  <c r="B18" i="30"/>
  <c r="B16"/>
  <c r="B15"/>
  <c r="B10"/>
  <c r="B9"/>
  <c r="B6"/>
  <c r="B18" i="29"/>
  <c r="B16"/>
  <c r="B15"/>
  <c r="B9"/>
  <c r="B10" s="1"/>
  <c r="B6"/>
  <c r="B18" i="28"/>
  <c r="B16"/>
  <c r="B15"/>
  <c r="B9"/>
  <c r="B10" s="1"/>
  <c r="B6"/>
  <c r="B21" i="27"/>
  <c r="B21" i="26"/>
  <c r="B18" i="27"/>
  <c r="B16"/>
  <c r="B15"/>
  <c r="B9"/>
  <c r="B10" s="1"/>
  <c r="B6"/>
  <c r="B21" i="25"/>
  <c r="B18" i="26"/>
  <c r="B16"/>
  <c r="B15"/>
  <c r="B9"/>
  <c r="B10" s="1"/>
  <c r="B6"/>
  <c r="B21" i="24"/>
  <c r="B18" i="25"/>
  <c r="B16"/>
  <c r="B15"/>
  <c r="B10"/>
  <c r="B9"/>
  <c r="B6"/>
  <c r="B21" i="23"/>
  <c r="B18" i="24"/>
  <c r="B16"/>
  <c r="B15"/>
  <c r="B10"/>
  <c r="B9"/>
  <c r="B6"/>
  <c r="B21" i="22"/>
  <c r="B9"/>
  <c r="B21" i="21" l="1"/>
  <c r="B21" i="20"/>
  <c r="B18" i="23"/>
  <c r="B16"/>
  <c r="B15"/>
  <c r="B9"/>
  <c r="B10" s="1"/>
  <c r="B6"/>
  <c r="B18" i="22"/>
  <c r="B16"/>
  <c r="B15"/>
  <c r="B10"/>
  <c r="B6"/>
  <c r="B18" i="21"/>
  <c r="B16"/>
  <c r="B15"/>
  <c r="B9"/>
  <c r="B10" s="1"/>
  <c r="B6"/>
  <c r="B21" i="19"/>
  <c r="B18" i="20"/>
  <c r="B16"/>
  <c r="B15"/>
  <c r="B10"/>
  <c r="B9"/>
  <c r="B6"/>
  <c r="B21" i="18"/>
  <c r="B18" i="19"/>
  <c r="B16"/>
  <c r="B15"/>
  <c r="B10"/>
  <c r="B9"/>
  <c r="B6"/>
  <c r="B21" i="17"/>
  <c r="B21" i="16"/>
  <c r="B9" i="6"/>
  <c r="B18" i="18"/>
  <c r="B16"/>
  <c r="B15"/>
  <c r="B10"/>
  <c r="B9"/>
  <c r="B6"/>
  <c r="B18" i="17"/>
  <c r="B16"/>
  <c r="B15"/>
  <c r="B9"/>
  <c r="B10" s="1"/>
  <c r="B6"/>
  <c r="B21" i="15"/>
  <c r="B21" i="14"/>
  <c r="B21" i="13"/>
  <c r="B15"/>
  <c r="B18" i="16"/>
  <c r="B16"/>
  <c r="B15"/>
  <c r="B9"/>
  <c r="B10" s="1"/>
  <c r="B6"/>
  <c r="B21" i="12"/>
  <c r="B21" i="11"/>
  <c r="B18" i="15"/>
  <c r="B15"/>
  <c r="B9"/>
  <c r="B10" s="1"/>
  <c r="B6"/>
  <c r="B18" i="14"/>
  <c r="B16"/>
  <c r="B15"/>
  <c r="B9"/>
  <c r="B10" s="1"/>
  <c r="B6"/>
  <c r="B18" i="13"/>
  <c r="B16"/>
  <c r="B10"/>
  <c r="B9"/>
  <c r="B6"/>
  <c r="B18" i="12"/>
  <c r="B16"/>
  <c r="B15"/>
  <c r="B9"/>
  <c r="B10" s="1"/>
  <c r="B6"/>
  <c r="B21" i="10"/>
  <c r="B18" i="11"/>
  <c r="B16"/>
  <c r="B15"/>
  <c r="B9"/>
  <c r="B10" s="1"/>
  <c r="B6"/>
  <c r="B21" i="9"/>
  <c r="B21" i="8"/>
  <c r="B21" i="7"/>
  <c r="B18" i="10"/>
  <c r="B16"/>
  <c r="B15"/>
  <c r="B9"/>
  <c r="B10" s="1"/>
  <c r="B6"/>
  <c r="B18" i="9"/>
  <c r="B16"/>
  <c r="B15"/>
  <c r="B10"/>
  <c r="B9"/>
  <c r="B6"/>
  <c r="B16" i="8"/>
  <c r="B15"/>
  <c r="B9"/>
  <c r="B10" s="1"/>
  <c r="B6"/>
  <c r="B18" i="7"/>
  <c r="B16"/>
  <c r="B15"/>
  <c r="B9"/>
  <c r="B10" s="1"/>
  <c r="B6"/>
  <c r="B21" i="6"/>
  <c r="B21" i="5"/>
  <c r="B9"/>
  <c r="B18" i="6" l="1"/>
  <c r="B16"/>
  <c r="B15"/>
  <c r="B10"/>
  <c r="B6"/>
  <c r="B18" i="5"/>
  <c r="B16"/>
  <c r="B15"/>
  <c r="B10"/>
  <c r="B6"/>
  <c r="B18" i="4" l="1"/>
  <c r="B16"/>
  <c r="B15"/>
  <c r="B9"/>
  <c r="B10" s="1"/>
  <c r="B6"/>
</calcChain>
</file>

<file path=xl/sharedStrings.xml><?xml version="1.0" encoding="utf-8"?>
<sst xmlns="http://schemas.openxmlformats.org/spreadsheetml/2006/main" count="1917" uniqueCount="324">
  <si>
    <t>BAKE HOUSE(Busan)DAILY REPORT</t>
    <phoneticPr fontId="3" type="noConversion"/>
  </si>
  <si>
    <t>2013.04.01</t>
    <phoneticPr fontId="3" type="noConversion"/>
  </si>
  <si>
    <t>누적매출, 월매출 달성도</t>
    <phoneticPr fontId="3" type="noConversion"/>
  </si>
  <si>
    <t>대분류</t>
    <phoneticPr fontId="3" type="noConversion"/>
  </si>
  <si>
    <t>품목</t>
    <phoneticPr fontId="3" type="noConversion"/>
  </si>
  <si>
    <t>판매비율</t>
    <phoneticPr fontId="3" type="noConversion"/>
  </si>
  <si>
    <t>2013년 누적매출</t>
    <phoneticPr fontId="3" type="noConversion"/>
  </si>
  <si>
    <t>Bakery</t>
  </si>
  <si>
    <t>Ciabatta</t>
    <phoneticPr fontId="3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</si>
  <si>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3" type="noConversion"/>
  </si>
  <si>
    <t>Levain</t>
    <phoneticPr fontId="3" type="noConversion"/>
  </si>
  <si>
    <t>Bakery</t>
    <phoneticPr fontId="3" type="noConversion"/>
  </si>
  <si>
    <t>Biscuit</t>
    <phoneticPr fontId="3" type="noConversion"/>
  </si>
  <si>
    <t>Cake</t>
    <phoneticPr fontId="3" type="noConversion"/>
  </si>
  <si>
    <t>월 목표매출 달성도</t>
    <phoneticPr fontId="3" type="noConversion"/>
  </si>
  <si>
    <t>Sandwich</t>
    <phoneticPr fontId="3" type="noConversion"/>
  </si>
  <si>
    <t>금일매출</t>
    <phoneticPr fontId="3" type="noConversion"/>
  </si>
  <si>
    <t>Beverage</t>
    <phoneticPr fontId="3" type="noConversion"/>
  </si>
  <si>
    <t>Coffee</t>
    <phoneticPr fontId="3" type="noConversion"/>
  </si>
  <si>
    <t>금일 총 매출</t>
    <phoneticPr fontId="3" type="noConversion"/>
  </si>
  <si>
    <t>Tea</t>
    <phoneticPr fontId="3" type="noConversion"/>
  </si>
  <si>
    <t>실 매출액</t>
    <phoneticPr fontId="3" type="noConversion"/>
  </si>
  <si>
    <t>FreshDrink</t>
  </si>
  <si>
    <t>Lunch 매출</t>
    <phoneticPr fontId="3" type="noConversion"/>
  </si>
  <si>
    <t>Organic</t>
  </si>
  <si>
    <t>Dinner 매출</t>
    <phoneticPr fontId="3" type="noConversion"/>
  </si>
  <si>
    <t>SoftDrinks</t>
  </si>
  <si>
    <t>할인, 쿠폰, 서비스</t>
    <phoneticPr fontId="3" type="noConversion"/>
  </si>
  <si>
    <t>Water</t>
    <phoneticPr fontId="3" type="noConversion"/>
  </si>
  <si>
    <t>카드매출</t>
    <phoneticPr fontId="3" type="noConversion"/>
  </si>
  <si>
    <t>Others</t>
    <phoneticPr fontId="3" type="noConversion"/>
  </si>
  <si>
    <t>DrinkItem</t>
    <phoneticPr fontId="3" type="noConversion"/>
  </si>
  <si>
    <t>현금매출</t>
    <phoneticPr fontId="3" type="noConversion"/>
  </si>
  <si>
    <t>Jam</t>
    <phoneticPr fontId="3" type="noConversion"/>
  </si>
  <si>
    <t>객수</t>
    <phoneticPr fontId="3" type="noConversion"/>
  </si>
  <si>
    <t>BakeItem</t>
    <phoneticPr fontId="3" type="noConversion"/>
  </si>
  <si>
    <t>객단가</t>
    <phoneticPr fontId="3" type="noConversion"/>
  </si>
  <si>
    <t>빵 일폐기량</t>
    <phoneticPr fontId="3" type="noConversion"/>
  </si>
  <si>
    <t>Kitchen</t>
    <phoneticPr fontId="3" type="noConversion"/>
  </si>
  <si>
    <t>Hall</t>
    <phoneticPr fontId="3" type="noConversion"/>
  </si>
  <si>
    <t>휴무</t>
    <phoneticPr fontId="3" type="noConversion"/>
  </si>
  <si>
    <t>Counter</t>
    <phoneticPr fontId="3" type="noConversion"/>
  </si>
  <si>
    <t>Bar</t>
    <phoneticPr fontId="3" type="noConversion"/>
  </si>
  <si>
    <t>Part Timer</t>
    <phoneticPr fontId="3" type="noConversion"/>
  </si>
  <si>
    <t>*보고 및 특이사항</t>
    <phoneticPr fontId="3" type="noConversion"/>
  </si>
  <si>
    <t>최현정</t>
    <phoneticPr fontId="3" type="noConversion"/>
  </si>
  <si>
    <t>장상민,이현숙,박진열</t>
    <phoneticPr fontId="3" type="noConversion"/>
  </si>
  <si>
    <t>최윤정</t>
    <phoneticPr fontId="3" type="noConversion"/>
  </si>
  <si>
    <t>*전주대비 고객증가로 마카롱과 쿠키 생산을 하였습니다.</t>
    <phoneticPr fontId="3" type="noConversion"/>
  </si>
  <si>
    <t>2013.04.02</t>
    <phoneticPr fontId="3" type="noConversion"/>
  </si>
  <si>
    <t>장상민,박진열</t>
    <phoneticPr fontId="3" type="noConversion"/>
  </si>
  <si>
    <t>이현숙</t>
    <phoneticPr fontId="3" type="noConversion"/>
  </si>
  <si>
    <t>최현정,최윤정</t>
    <phoneticPr fontId="3" type="noConversion"/>
  </si>
  <si>
    <t>*케익의 꾸준한 판매로 치즈케익 생산을 하였습니다.</t>
    <phoneticPr fontId="3" type="noConversion"/>
  </si>
  <si>
    <t>김성기</t>
    <phoneticPr fontId="3" type="noConversion"/>
  </si>
  <si>
    <t>이준희,라승찬</t>
    <phoneticPr fontId="3" type="noConversion"/>
  </si>
  <si>
    <t>이지원,유진경</t>
    <phoneticPr fontId="3" type="noConversion"/>
  </si>
  <si>
    <t>* 전도금사용내역:블루베리 (10800)</t>
    <phoneticPr fontId="3" type="noConversion"/>
  </si>
  <si>
    <t>*최고메뉴 
마카롱:28, 스콘:15, 아몬드크리스피:15
아메리카노:32, 라떼:15,자몽에이드:9</t>
    <phoneticPr fontId="3" type="noConversion"/>
  </si>
  <si>
    <t>라승찬</t>
    <phoneticPr fontId="3" type="noConversion"/>
  </si>
  <si>
    <t>김성기,이준희</t>
    <phoneticPr fontId="3" type="noConversion"/>
  </si>
  <si>
    <t>이지원,유진경</t>
    <phoneticPr fontId="3" type="noConversion"/>
  </si>
  <si>
    <t>*쿠키 클래스룸의 창문쪽으로 dp를 새로 하였습니다.</t>
    <phoneticPr fontId="3" type="noConversion"/>
  </si>
  <si>
    <t>*최고메뉴
마카롱:17, 아몬드크리스피:16,스콘:15
아메리카노:64, 라떼:20, 아이스아메리카노</t>
    <phoneticPr fontId="3" type="noConversion"/>
  </si>
  <si>
    <t>최현정,장상민</t>
    <phoneticPr fontId="3" type="noConversion"/>
  </si>
  <si>
    <t>최윤정,박진열</t>
    <phoneticPr fontId="3" type="noConversion"/>
  </si>
  <si>
    <t>얼마전 세미나에서 한빵을 손반죽하여보았습니다.호밀 50프로 함유된 빵으로 먹을수록 고소해신제품 출시에도 좋겠습니다.</t>
    <phoneticPr fontId="3" type="noConversion"/>
  </si>
  <si>
    <t>2013.04.04</t>
    <phoneticPr fontId="3" type="noConversion"/>
  </si>
  <si>
    <t>박진열</t>
    <phoneticPr fontId="3" type="noConversion"/>
  </si>
  <si>
    <t>이현숙,최윤정</t>
    <phoneticPr fontId="3" type="noConversion"/>
  </si>
  <si>
    <t>딸기스콘이 밋밋하다는평이 있어 딸기양을 늘리고 재생산하였습니다.</t>
    <phoneticPr fontId="3" type="noConversion"/>
  </si>
  <si>
    <t>소세지빵은 소스와 다른재료를 사용하여 좀더시간을 두고 보완을 할계획입니다.</t>
    <phoneticPr fontId="3" type="noConversion"/>
  </si>
  <si>
    <t>장상민</t>
    <phoneticPr fontId="3" type="noConversion"/>
  </si>
  <si>
    <t>최현정,이현숙</t>
    <phoneticPr fontId="3" type="noConversion"/>
  </si>
  <si>
    <t>박진열,최윤정</t>
    <phoneticPr fontId="3" type="noConversion"/>
  </si>
  <si>
    <t>전체 미팅을 하였습니다. 폐기량을 줄이기위한 노력이 필요할것같습니다.</t>
    <phoneticPr fontId="3" type="noConversion"/>
  </si>
  <si>
    <t>50프로 호밀빵을 생산 시식후 직원들 반응이 좋았습니다.</t>
    <phoneticPr fontId="3" type="noConversion"/>
  </si>
  <si>
    <t>2013.04.06</t>
    <phoneticPr fontId="3" type="noConversion"/>
  </si>
  <si>
    <t>2013.04.05</t>
    <phoneticPr fontId="3" type="noConversion"/>
  </si>
  <si>
    <t>비가오고 바람이 많이 불어 고객수 감소에 따라 빵을 줄여서 생산하였습니다.</t>
    <phoneticPr fontId="3" type="noConversion"/>
  </si>
  <si>
    <t>최현정 주임이 최윤정사원과 초코헤즐넛케익을  생산하였습니다.</t>
    <phoneticPr fontId="3" type="noConversion"/>
  </si>
  <si>
    <t>이준희</t>
    <phoneticPr fontId="3" type="noConversion"/>
  </si>
  <si>
    <t>이지원,유진경</t>
    <phoneticPr fontId="3" type="noConversion"/>
  </si>
  <si>
    <t>김성기,라승찬</t>
    <phoneticPr fontId="3" type="noConversion"/>
  </si>
  <si>
    <t xml:space="preserve">*이지원사원과,유진경사원에 바 안쪽 서랍을 정리하였습니다. </t>
    <phoneticPr fontId="3" type="noConversion"/>
  </si>
  <si>
    <t>*최고메뉴
마카올:25, 아몬드크리스피:15, 스콘:15
아메리카노:44, 아이스아메리카노:14, 레몬에이드:8</t>
    <phoneticPr fontId="3" type="noConversion"/>
  </si>
  <si>
    <t>*전도금사용내역:직원 야근 교통비(9900)</t>
    <phoneticPr fontId="3" type="noConversion"/>
  </si>
  <si>
    <t>유진경</t>
    <phoneticPr fontId="3" type="noConversion"/>
  </si>
  <si>
    <t>*이지원 사원이 반포로 지원근무를 갔습니다.</t>
    <phoneticPr fontId="3" type="noConversion"/>
  </si>
  <si>
    <t>*최고메뉴
큐브:20, 스콘:19, 팥&amp;버터:17
아메리칸:49, 라떼:16, 아이스아메리카노:11</t>
    <phoneticPr fontId="3" type="noConversion"/>
  </si>
  <si>
    <t>*전금사용내역:직원 야근 택시비(9200)</t>
    <phoneticPr fontId="3" type="noConversion"/>
  </si>
  <si>
    <t>이준희,유진경</t>
    <phoneticPr fontId="3" type="noConversion"/>
  </si>
  <si>
    <t xml:space="preserve">*이지원사원이 반포매장 지원을 갔습니다. </t>
    <phoneticPr fontId="3" type="noConversion"/>
  </si>
  <si>
    <t xml:space="preserve">*최고메뉴
마카롱:37, 큐브:16, 밭&amp;버터:13
아메리카노:42, 아이스아메리카노:16, </t>
    <phoneticPr fontId="3" type="noConversion"/>
  </si>
  <si>
    <t>전도금 사용내역:잉크충전(18000)</t>
    <phoneticPr fontId="3" type="noConversion"/>
  </si>
  <si>
    <t>이현숙,박진열</t>
    <phoneticPr fontId="3" type="noConversion"/>
  </si>
  <si>
    <t>김성기,이준희</t>
    <phoneticPr fontId="3" type="noConversion"/>
  </si>
  <si>
    <t>이지원,유진경,라승찬</t>
    <phoneticPr fontId="3" type="noConversion"/>
  </si>
  <si>
    <t xml:space="preserve">*장상민사원이 박진열사원에게 마카롱을 교육하였습니다. </t>
    <phoneticPr fontId="3" type="noConversion"/>
  </si>
  <si>
    <t xml:space="preserve">*오전중에 날씨가 좋지 않아 손님이 감소 하였습니다. 달맞이 걷기대회를 통한 손님 유치를 기대하였으나 대회자체가 일찍 끈났습니다. </t>
    <phoneticPr fontId="3" type="noConversion"/>
  </si>
  <si>
    <t>*최고메뉴
아몬드크리스피,마카롱:22, 큐브:20
아메리카노:63, 아이스아메리카노:24, 라떼:13</t>
    <phoneticPr fontId="3" type="noConversion"/>
  </si>
  <si>
    <t>2013.04.07</t>
    <phoneticPr fontId="3" type="noConversion"/>
  </si>
  <si>
    <t>2013.04.08</t>
    <phoneticPr fontId="3" type="noConversion"/>
  </si>
  <si>
    <t>*최윤정사원에게 아이스크림 생산 교육을 하였습니다.</t>
    <phoneticPr fontId="3" type="noConversion"/>
  </si>
  <si>
    <t>2013.04.09</t>
    <phoneticPr fontId="3" type="noConversion"/>
  </si>
  <si>
    <t>장상민,박진열,최윤정</t>
    <phoneticPr fontId="3" type="noConversion"/>
  </si>
  <si>
    <t>*마카롱 판매가 늘어 마카롱 생산을 더 하였습니다.(쇼콜라,피스타치오,라즈베리)</t>
    <phoneticPr fontId="3" type="noConversion"/>
  </si>
  <si>
    <t>2013.04.10</t>
    <phoneticPr fontId="3" type="noConversion"/>
  </si>
  <si>
    <t>최현정,이현숙,최윤정</t>
    <phoneticPr fontId="3" type="noConversion"/>
  </si>
  <si>
    <t>최윤정 사원이 딸기 스콘을 교육받아 생산 하였습니다. 내일부터 판매 할 예정입니다.</t>
    <phoneticPr fontId="3" type="noConversion"/>
  </si>
  <si>
    <t>2013.04.11</t>
    <phoneticPr fontId="3" type="noConversion"/>
  </si>
  <si>
    <t>*외국인학교 어린이 11명 쿠킹 클레스 실시!!</t>
    <phoneticPr fontId="3" type="noConversion"/>
  </si>
  <si>
    <t>*체리 알몬드,블루베리몽타뉴 생산 실시하였습니다.</t>
    <phoneticPr fontId="3" type="noConversion"/>
  </si>
  <si>
    <t>라승찬</t>
    <phoneticPr fontId="3" type="noConversion"/>
  </si>
  <si>
    <t>김성기,이준희</t>
    <phoneticPr fontId="3" type="noConversion"/>
  </si>
  <si>
    <t>이지원, 유진경</t>
    <phoneticPr fontId="3" type="noConversion"/>
  </si>
  <si>
    <t>이주혁</t>
    <phoneticPr fontId="3" type="noConversion"/>
  </si>
  <si>
    <t xml:space="preserve">*2~3시 이후 시간대에 손님이 집중적으로 몰리는 경향을 보였습니다. </t>
    <phoneticPr fontId="3" type="noConversion"/>
  </si>
  <si>
    <t>*최고메뉴
아몬드크리스피:31,스콘:28, 치즈의품격:23
아메리카노:73, 아이스아메리카노:16, 레몬에이드:13</t>
    <phoneticPr fontId="3" type="noConversion"/>
  </si>
  <si>
    <t>*전도금사용내역:직원야근교통비(9300)</t>
    <phoneticPr fontId="3" type="noConversion"/>
  </si>
  <si>
    <t>이지원</t>
    <phoneticPr fontId="3" type="noConversion"/>
  </si>
  <si>
    <t>김성기,유진경</t>
    <phoneticPr fontId="3" type="noConversion"/>
  </si>
  <si>
    <t>이준희,라승찬</t>
    <phoneticPr fontId="3" type="noConversion"/>
  </si>
  <si>
    <t>*최고메뉴
마카롱:47, 치즈의품격:12, 플레인치아바타:9
아메리카노:50, 라떼:17, 아이스아메리카노8</t>
    <phoneticPr fontId="3" type="noConversion"/>
  </si>
  <si>
    <t>*전도금사용내역:직원야근교통비(9700)
                   나무집게(8000)</t>
    <phoneticPr fontId="3" type="noConversion"/>
  </si>
  <si>
    <t>*빵매출 보다는 음료에 비중이 많았습니다.
포장손님이 늘수 있도록 미리 포장하는 빵의 수를 늘려야겠습니다.</t>
    <phoneticPr fontId="3" type="noConversion"/>
  </si>
  <si>
    <t>2013.04.12</t>
    <phoneticPr fontId="3" type="noConversion"/>
  </si>
  <si>
    <t>전도금 사용내역:컵케익 만들기에 필요한 도구,틀을 구매하였고 주방용 도마 구입=166,200원</t>
    <phoneticPr fontId="3" type="noConversion"/>
  </si>
  <si>
    <t>매장내 장식빵을 재생산하였습니다.</t>
    <phoneticPr fontId="3" type="noConversion"/>
  </si>
  <si>
    <t>무화과 천연빵을 더 부드러운 반죽으로 테스팅해보았습니다.하루가 지난 제품을 시식후에 반죽을 바꾸도록하겠습니다.</t>
    <phoneticPr fontId="3" type="noConversion"/>
  </si>
  <si>
    <t>이지원,유진경</t>
    <phoneticPr fontId="3" type="noConversion"/>
  </si>
  <si>
    <t>라승찬</t>
    <phoneticPr fontId="3" type="noConversion"/>
  </si>
  <si>
    <t>김성기,이준희</t>
    <phoneticPr fontId="3" type="noConversion"/>
  </si>
  <si>
    <t xml:space="preserve">*평일 매출이 떨어지는 추세를 보이고 있습니다.빵생산량을 조정하여 폐기율을 줄여야겠습니다. </t>
    <phoneticPr fontId="3" type="noConversion"/>
  </si>
  <si>
    <t>*최고메뉴
아몬드크리스피:18스금치치아바타:14, 스콘:12
아메리카노:55, 아이스아메리카노:11, 자몽에이드:5</t>
    <phoneticPr fontId="3" type="noConversion"/>
  </si>
  <si>
    <t>이지원,유진경</t>
    <phoneticPr fontId="3" type="noConversion"/>
  </si>
  <si>
    <t>이준희</t>
    <phoneticPr fontId="3" type="noConversion"/>
  </si>
  <si>
    <t>김성기,라승찬</t>
    <phoneticPr fontId="3" type="noConversion"/>
  </si>
  <si>
    <t xml:space="preserve">*베이크하우스 전체 유리창 청소를 하였습니다. </t>
    <phoneticPr fontId="3" type="noConversion"/>
  </si>
  <si>
    <t>*최고메뉴
햄파니니:11,치즈의품격:13 아몬드크리스피:11
아메리카노:36, 라떼:10, 바닐라라떼:5</t>
    <phoneticPr fontId="3" type="noConversion"/>
  </si>
  <si>
    <t>전도금사용내역:직원야근교통비(9700)</t>
    <phoneticPr fontId="3" type="noConversion"/>
  </si>
  <si>
    <t>김성기</t>
    <phoneticPr fontId="3" type="noConversion"/>
  </si>
  <si>
    <t>*ㅋ키만들기 참여한 외국인 학교 어린이들이 판젤로티와, 간단한 빵으로 식사를 하였습니다.</t>
    <phoneticPr fontId="3" type="noConversion"/>
  </si>
  <si>
    <t xml:space="preserve">*본사 임차장님이 오셔서 재고조사를 하였습니다. </t>
    <phoneticPr fontId="3" type="noConversion"/>
  </si>
  <si>
    <r>
      <rPr>
        <b/>
        <sz val="10"/>
        <color theme="1"/>
        <rFont val="굴림"/>
        <family val="3"/>
        <charset val="129"/>
      </rPr>
      <t>*최고메뉴
팥&amp;버터:15,아몬드크리스피:13,스콘:11
아메리카노:47, 라뗴:11, 레몬티:6</t>
    </r>
    <r>
      <rPr>
        <b/>
        <sz val="11"/>
        <color theme="1"/>
        <rFont val="굴림"/>
        <family val="3"/>
        <charset val="129"/>
      </rPr>
      <t xml:space="preserve">
</t>
    </r>
    <phoneticPr fontId="3" type="noConversion"/>
  </si>
  <si>
    <t>2013.04.13</t>
    <phoneticPr fontId="3" type="noConversion"/>
  </si>
  <si>
    <t>컵케익 만들기를 연습하였습니다.</t>
    <phoneticPr fontId="3" type="noConversion"/>
  </si>
  <si>
    <t>바닥 하수구청소를 하였습니다.</t>
    <phoneticPr fontId="3" type="noConversion"/>
  </si>
  <si>
    <t>최현정,이현숙,최윤정</t>
    <phoneticPr fontId="3" type="noConversion"/>
  </si>
  <si>
    <t>판젤로티의 생산이 주말엔 급증합니다.</t>
    <phoneticPr fontId="3" type="noConversion"/>
  </si>
  <si>
    <t>외국인 학교 쿠킹 클래스가 있었습니다.</t>
    <phoneticPr fontId="3" type="noConversion"/>
  </si>
  <si>
    <t>가정의 달 케익을 생산하였습니다.</t>
    <phoneticPr fontId="3" type="noConversion"/>
  </si>
  <si>
    <t>장상민,박진열</t>
    <phoneticPr fontId="3" type="noConversion"/>
  </si>
  <si>
    <t>4월 목표매출</t>
    <phoneticPr fontId="3" type="noConversion"/>
  </si>
  <si>
    <t>4월 전일합산매출</t>
    <phoneticPr fontId="3" type="noConversion"/>
  </si>
  <si>
    <t>4월 금일합산매출</t>
    <phoneticPr fontId="3" type="noConversion"/>
  </si>
  <si>
    <t>4월 목표매출</t>
    <phoneticPr fontId="3" type="noConversion"/>
  </si>
  <si>
    <t>유진경</t>
    <phoneticPr fontId="3" type="noConversion"/>
  </si>
  <si>
    <t>이지원,이준희</t>
    <phoneticPr fontId="3" type="noConversion"/>
  </si>
  <si>
    <t>김성기, 라승찬</t>
    <phoneticPr fontId="3" type="noConversion"/>
  </si>
  <si>
    <t>*최현정주임과 이지원 사원이  재고파악 문서와, 식사빵 매출에 대하여 미티을 하였습니다 .</t>
    <phoneticPr fontId="3" type="noConversion"/>
  </si>
  <si>
    <t>*최고메뉴
마카롱:39, 플레인치아바타:12, 시금치치아바타:10
아메리카노:39, 라떼:13, 아이스아메리카노:7</t>
    <phoneticPr fontId="3" type="noConversion"/>
  </si>
  <si>
    <t>*전도금 사용내역:직원야근교통비(10200)
                      아이꺠끗해(22400)</t>
    <phoneticPr fontId="3" type="noConversion"/>
  </si>
  <si>
    <t>이준희</t>
    <phoneticPr fontId="3" type="noConversion"/>
  </si>
  <si>
    <t>이지원,라승찬</t>
    <phoneticPr fontId="3" type="noConversion"/>
  </si>
  <si>
    <t>김성기, 유진경</t>
    <phoneticPr fontId="3" type="noConversion"/>
  </si>
  <si>
    <t>이주혁</t>
    <phoneticPr fontId="3" type="noConversion"/>
  </si>
  <si>
    <t xml:space="preserve">*라승찬 사원이 이주혁사원에게 포장법과 홀 정리하는 법을 교육하였습니다.
</t>
    <phoneticPr fontId="3" type="noConversion"/>
  </si>
  <si>
    <t>*몽키 브레드의 판매 가 저조하여 주말에 공격적으로 판매 유도를 하였습니다.</t>
    <phoneticPr fontId="3" type="noConversion"/>
  </si>
  <si>
    <t>*최고메뉴
마카롱:24, 팥&amp;버터:21, 큐브:20
아메리카노:73, 라떼:22, 자몽에이드:19</t>
    <phoneticPr fontId="3" type="noConversion"/>
  </si>
  <si>
    <t>2013.04.15</t>
    <phoneticPr fontId="3" type="noConversion"/>
  </si>
  <si>
    <t>최현정,장상민,이현숙</t>
    <phoneticPr fontId="3" type="noConversion"/>
  </si>
  <si>
    <t>딸기스콘을 당일 생산 판매하였습니다.</t>
    <phoneticPr fontId="3" type="noConversion"/>
  </si>
  <si>
    <t>이준희,라승찬</t>
    <phoneticPr fontId="3" type="noConversion"/>
  </si>
  <si>
    <t>김성기,이주혁</t>
    <phoneticPr fontId="3" type="noConversion"/>
  </si>
  <si>
    <t>이지원,유진경</t>
    <phoneticPr fontId="3" type="noConversion"/>
  </si>
  <si>
    <t xml:space="preserve">*사이먼어린이로 8명, 이현숙,라승찬 사원이 함께 클래스를 진행하였습니다.
주최측 어머니께서 무척 흡족해 하였습니다. </t>
    <phoneticPr fontId="3" type="noConversion"/>
  </si>
  <si>
    <t>*저녁시간 한가한 틈을 타 유진경,라승찬 사원이 냉장고 청소를 하였습니다.</t>
    <phoneticPr fontId="3" type="noConversion"/>
  </si>
  <si>
    <t>*최고메뉴
마카롱:42,판젤로티:20, 아몬드크리스피:19
아메리카노:75,아이스아메리카노:33,라떼:23</t>
    <phoneticPr fontId="3" type="noConversion"/>
  </si>
  <si>
    <t>2013.04.16</t>
    <phoneticPr fontId="3" type="noConversion"/>
  </si>
  <si>
    <t>장상민,박진열.이현숙</t>
    <phoneticPr fontId="3" type="noConversion"/>
  </si>
  <si>
    <t>*아침시간때 주부층 고객의 모임으로 파니니 생산을 많이 하였습니다.</t>
    <phoneticPr fontId="3" type="noConversion"/>
  </si>
  <si>
    <t>라승찬</t>
    <phoneticPr fontId="3" type="noConversion"/>
  </si>
  <si>
    <t>이지원, 유진경</t>
    <phoneticPr fontId="3" type="noConversion"/>
  </si>
  <si>
    <t>김성기, 이준희</t>
    <phoneticPr fontId="3" type="noConversion"/>
  </si>
  <si>
    <t xml:space="preserve">*딸기 스콘을 주력으로 팔기 위하여  칠판 작업을 하였습니다. </t>
    <phoneticPr fontId="3" type="noConversion"/>
  </si>
  <si>
    <t>*최고메뉴
스콘:12,치즈의 품격:11, 플레인치아바타:9
아메리카노:37, 라떼:7, 아이스아메리카노:6</t>
    <phoneticPr fontId="3" type="noConversion"/>
  </si>
  <si>
    <t>전도금 사용내역:업무중 교통비(9000)
                    직원 야근교통비(8200)</t>
    <phoneticPr fontId="3" type="noConversion"/>
  </si>
  <si>
    <t>2013.04.17</t>
    <phoneticPr fontId="3" type="noConversion"/>
  </si>
  <si>
    <t>2013.04.18</t>
    <phoneticPr fontId="3" type="noConversion"/>
  </si>
  <si>
    <t>최현정,장상민</t>
    <phoneticPr fontId="3" type="noConversion"/>
  </si>
  <si>
    <t>주말를 대비하여 밀크빙수용팥을 준비하였습니다.</t>
    <phoneticPr fontId="3" type="noConversion"/>
  </si>
  <si>
    <t>치킨 파니니의 야채의 물기를 최대한 빼고 아니 파니니의 맛이 더욱 담백합니다.</t>
    <phoneticPr fontId="3" type="noConversion"/>
  </si>
  <si>
    <t>카레판젤로티에 두부의 수분을 제거하고 넣어보니 갖튀겼를때 수분의 양이 줄었습니다.</t>
    <phoneticPr fontId="3" type="noConversion"/>
  </si>
  <si>
    <t>2013.04.19</t>
    <phoneticPr fontId="3" type="noConversion"/>
  </si>
  <si>
    <t>이창수 제과장님께서 오셔서 후추빵를 보완하고  흑인자 치아바타를 생산하였습니다.</t>
    <phoneticPr fontId="3" type="noConversion"/>
  </si>
  <si>
    <t>김성기,이준희</t>
    <phoneticPr fontId="3" type="noConversion"/>
  </si>
  <si>
    <t>이지원,유진경,라승찬</t>
    <phoneticPr fontId="3" type="noConversion"/>
  </si>
  <si>
    <t>*최고메뉴
팥&amp;버터:16, 프로렌틴:15, 스콘:15
아메리카노:56, 자몽에이드:11, 아이스아메리카노:9</t>
    <phoneticPr fontId="3" type="noConversion"/>
  </si>
  <si>
    <t xml:space="preserve">*브런치 메뉴를 찾으시는 분들께 파니니세트를 추천하여 판매를 하였습니다. 칠판을 보시고 자몽에이드 선택을 많이 하셨습니다. </t>
    <phoneticPr fontId="3" type="noConversion"/>
  </si>
  <si>
    <t>전도금사용내역:직원야근교통비(9100)</t>
    <phoneticPr fontId="3" type="noConversion"/>
  </si>
  <si>
    <t xml:space="preserve"> </t>
    <phoneticPr fontId="3" type="noConversion"/>
  </si>
  <si>
    <t>이준희,라승찬</t>
    <phoneticPr fontId="3" type="noConversion"/>
  </si>
  <si>
    <t>이지원</t>
    <phoneticPr fontId="3" type="noConversion"/>
  </si>
  <si>
    <t>김성기,유진경</t>
    <phoneticPr fontId="3" type="noConversion"/>
  </si>
  <si>
    <t>\</t>
    <phoneticPr fontId="3" type="noConversion"/>
  </si>
  <si>
    <t>*최고메뉴
아몬드크리스피:19, 마카롱:17, 팥&amp;버터:12
아메리카노:30, 레몬티:7, 라떼:6</t>
    <phoneticPr fontId="3" type="noConversion"/>
  </si>
  <si>
    <t>*전도금사용내역:외근 교통비(8500)</t>
    <phoneticPr fontId="3" type="noConversion"/>
  </si>
  <si>
    <t xml:space="preserve">*바 전체적인 정리를 하였습니다. </t>
    <phoneticPr fontId="3" type="noConversion"/>
  </si>
  <si>
    <t>이지원</t>
    <phoneticPr fontId="3" type="noConversion"/>
  </si>
  <si>
    <t>이준희, 라승찬</t>
    <phoneticPr fontId="3" type="noConversion"/>
  </si>
  <si>
    <t>김성기,유진경</t>
    <phoneticPr fontId="3" type="noConversion"/>
  </si>
  <si>
    <t xml:space="preserve">*그 동안 판매 중단 이였던 앞치마를 다시 판매하면서 에코백도 같이 판매하게 되었습니다. </t>
    <phoneticPr fontId="3" type="noConversion"/>
  </si>
  <si>
    <t>*최고메뉴
아몬드크리스피:20, 스콘:12, 치킨파니니:11
아메리카노:29, 라떼:9, 아이스아메리카노:8</t>
    <phoneticPr fontId="3" type="noConversion"/>
  </si>
  <si>
    <t>전도금사용내역:직원 야근교통비(9900)</t>
    <phoneticPr fontId="3" type="noConversion"/>
  </si>
  <si>
    <t>2013.04.20</t>
    <phoneticPr fontId="3" type="noConversion"/>
  </si>
  <si>
    <t>빵 테스팅후 유기농 말발굽과 로즈마리포테이토를 출시하기로하였습니다.</t>
    <phoneticPr fontId="3" type="noConversion"/>
  </si>
  <si>
    <t>파니니 교육을 다시 받도록 하겠습니다.</t>
    <phoneticPr fontId="3" type="noConversion"/>
  </si>
  <si>
    <t>홀에서 시식후 드시고 사가시는 손님들도 많아 시식을 종종 해야겠습니다.</t>
    <phoneticPr fontId="3" type="noConversion"/>
  </si>
  <si>
    <t>김성기,이준희,라승찬</t>
    <phoneticPr fontId="3" type="noConversion"/>
  </si>
  <si>
    <t>이지원,유진경</t>
    <phoneticPr fontId="3" type="noConversion"/>
  </si>
  <si>
    <t xml:space="preserve">*유진경사원이 상그리아를 권유판매를 하였습니다. 손님께서 나가실 때 매우 만족하고 가셨습니다. </t>
    <phoneticPr fontId="3" type="noConversion"/>
  </si>
  <si>
    <t>*최고메뉴
아몬드크리스피:14, 마카롱:12,팥&amp;버터:11
아메리카노:46, 라떼:12, 자몽에이드:6</t>
    <phoneticPr fontId="3" type="noConversion"/>
  </si>
  <si>
    <t>*전도금사용내역:산딸기(7.800)
                     아이깨끗해(12.600)
                    직원야근교통비(13.840)</t>
    <phoneticPr fontId="3" type="noConversion"/>
  </si>
  <si>
    <t>2013.04.21</t>
    <phoneticPr fontId="3" type="noConversion"/>
  </si>
  <si>
    <t>최현정,장상민,최윤정</t>
    <phoneticPr fontId="3" type="noConversion"/>
  </si>
  <si>
    <t>전메뉴 주문시 주방 직원들도 알수있게 포스를 입력하였습니다.어떤 빵들이 나가는지 알수있어서 좋으나 매번 확인해야하는 번거로움은 있어 일에 집중력은 떨어지는 거같습니다.</t>
    <phoneticPr fontId="3" type="noConversion"/>
  </si>
  <si>
    <t>쇼콜라 브레드,시금치 치아바타의 시식판매로 평소보다 3배로 생산하였습니다.시식후 반응이좋아 사가시는 손님도 많습니다.</t>
    <phoneticPr fontId="3" type="noConversion"/>
  </si>
  <si>
    <t>김성기, 이준희</t>
    <phoneticPr fontId="3" type="noConversion"/>
  </si>
  <si>
    <t>이지원,유진경,라승찬</t>
    <phoneticPr fontId="3" type="noConversion"/>
  </si>
  <si>
    <t>*최고메뉴
스콘:38, 시금치치아바타:34, 아몬드크리스피:24
아메리카노:89, 라떼:27, 바닐라라뗴:13</t>
    <phoneticPr fontId="3" type="noConversion"/>
  </si>
  <si>
    <t xml:space="preserve">*날에 따라 아이스 음료를 찾는 분들이 많아 지고 있습니다. 아이스 바닐라 라떼를 요청하시는 손님들 께서 많아 집으로써 아이스 바닐라 라떼를 내부적으로 시식했을 때 반응이 좋았습니다. 실질적으로 판매를 하였으면 좋겠습니다. </t>
    <phoneticPr fontId="3" type="noConversion"/>
  </si>
  <si>
    <t>파니니의 샐러드를 컵에 담아 다시 셋팅해보았습니다.</t>
    <phoneticPr fontId="3" type="noConversion"/>
  </si>
  <si>
    <t>반포 에서처럼 아몬드 크리스피를 주방이 한가한 시간을 이용해 많이 밀어놓았습니다.부족할때 바로바로 내줄수있어 효율적입니다.</t>
    <phoneticPr fontId="3" type="noConversion"/>
  </si>
  <si>
    <t>이준희</t>
    <phoneticPr fontId="3" type="noConversion"/>
  </si>
  <si>
    <t>김성기,라승찬</t>
    <phoneticPr fontId="3" type="noConversion"/>
  </si>
  <si>
    <t>이지원,유진경</t>
    <phoneticPr fontId="3" type="noConversion"/>
  </si>
  <si>
    <t>이주혁</t>
    <phoneticPr fontId="3" type="noConversion"/>
  </si>
  <si>
    <t>*베리베리 요거트의 경우 실물을 보시고 주문을 하시는 경우 가 많고 콤포트를 블루베리, 트리플 베리로 바꿔 가며 포핑을 하여 계절 과일을 대체하였습니다.</t>
    <phoneticPr fontId="3" type="noConversion"/>
  </si>
  <si>
    <t>*최고 메뉴
스콘:47, 시금치치아바타:47, 마카롱:33
아메리카노:85, 아이스아메리카노:39, 라떼:17</t>
    <phoneticPr fontId="3" type="noConversion"/>
  </si>
  <si>
    <t>2013.04.22</t>
    <phoneticPr fontId="3" type="noConversion"/>
  </si>
  <si>
    <t>박진열</t>
    <phoneticPr fontId="3" type="noConversion"/>
  </si>
  <si>
    <t>최현정,장상민,이현숙</t>
    <phoneticPr fontId="3" type="noConversion"/>
  </si>
  <si>
    <t>최윤정</t>
    <phoneticPr fontId="3" type="noConversion"/>
  </si>
  <si>
    <t>2013.04.23</t>
    <phoneticPr fontId="3" type="noConversion"/>
  </si>
  <si>
    <t>*메르까토 버섯구이용 브리오슈 식빵을 생산하였습니다.</t>
    <phoneticPr fontId="3" type="noConversion"/>
  </si>
  <si>
    <t>*케익 판매량이 꾸준해 체리 알 몬드를 생산하였습니다.</t>
    <phoneticPr fontId="3" type="noConversion"/>
  </si>
  <si>
    <t>유진경</t>
    <phoneticPr fontId="3" type="noConversion"/>
  </si>
  <si>
    <t>이지원,이준희</t>
    <phoneticPr fontId="3" type="noConversion"/>
  </si>
  <si>
    <t>김성기,라승찬</t>
    <phoneticPr fontId="3" type="noConversion"/>
  </si>
  <si>
    <t xml:space="preserve">*한동안 서늘한 날씨가 이어지면서 상콤하게 드실 수 있어서 좋다고 레몬티와 자몽티를 자주 찾으시는 손님꼐서 방문 하셨습니다. </t>
    <phoneticPr fontId="3" type="noConversion"/>
  </si>
  <si>
    <t>*전도금사용내역:코스트코(172300)</t>
    <phoneticPr fontId="3" type="noConversion"/>
  </si>
  <si>
    <t>*최고메뉴
마카롱:21, 스콘:15, 아몬드크리스피:14
아메리카노:41, 아이스아메리카노:12, 라떼:10</t>
    <phoneticPr fontId="3" type="noConversion"/>
  </si>
  <si>
    <t>김성기,라승찬</t>
    <phoneticPr fontId="3" type="noConversion"/>
  </si>
  <si>
    <t>이준희</t>
    <phoneticPr fontId="3" type="noConversion"/>
  </si>
  <si>
    <t>이지원,유진경</t>
    <phoneticPr fontId="3" type="noConversion"/>
  </si>
  <si>
    <t>*최고메뉴
스콘:13, 큐브:10, 팥빵:9
아메리카노:43, 라떼:7, 베리베리요거트:6</t>
    <phoneticPr fontId="3" type="noConversion"/>
  </si>
  <si>
    <t xml:space="preserve">*비가 많이 오는 객수가 적었습니다, 늦은시간에 오신 분들께 브레첼,화이트 크로스번을 서비스로 드렸습니다. </t>
    <phoneticPr fontId="3" type="noConversion"/>
  </si>
  <si>
    <t xml:space="preserve"> </t>
    <phoneticPr fontId="3" type="noConversion"/>
  </si>
  <si>
    <t>2013.04.24</t>
    <phoneticPr fontId="3" type="noConversion"/>
  </si>
  <si>
    <t>2013.04.25</t>
    <phoneticPr fontId="3" type="noConversion"/>
  </si>
  <si>
    <t>평일 페기량을 줄이기위해 1차빵 생산를 줄였습니다.</t>
    <phoneticPr fontId="3" type="noConversion"/>
  </si>
  <si>
    <t>메르까토 세트메뉴에 들어가는 사과 파이와 카라멜 소스를 윤은선 사원에게 교육하였습니다.</t>
    <phoneticPr fontId="3" type="noConversion"/>
  </si>
  <si>
    <t>이현숙 사원에게 케익 아이싱하는 방법을 교육하였습니다.</t>
    <phoneticPr fontId="3" type="noConversion"/>
  </si>
  <si>
    <t>장상민,최윤정</t>
    <phoneticPr fontId="3" type="noConversion"/>
  </si>
  <si>
    <t>유기농 말발굽빵의 단가를 낮추기위해 크랜베리를 넣고 최종 테스팅하였습니다.</t>
    <phoneticPr fontId="3" type="noConversion"/>
  </si>
  <si>
    <t>햄버거 세트의 케찹볼을 주문완료하였고 씨리얼 깜빠뉴의 반느통은 부산에 구하기가힘들어 형제주방에 요청중에있습니다.</t>
    <phoneticPr fontId="3" type="noConversion"/>
  </si>
  <si>
    <t>장상민 사원과 이현숙 사원이 딸기요거트를 생산하였습니다.
최윤정사원은 오후조서 아침조로 출근하여 아침일을 교육 실행하였습니다.</t>
    <phoneticPr fontId="3" type="noConversion"/>
  </si>
  <si>
    <t>김성기,이준희</t>
    <phoneticPr fontId="3" type="noConversion"/>
  </si>
  <si>
    <t>라승찬</t>
    <phoneticPr fontId="3" type="noConversion"/>
  </si>
  <si>
    <t>이지원,유진경</t>
    <phoneticPr fontId="3" type="noConversion"/>
  </si>
  <si>
    <t xml:space="preserve">*김성기 사원이 반포점 시식를 갔습니다. </t>
    <phoneticPr fontId="3" type="noConversion"/>
  </si>
  <si>
    <t>*최고메뉴
마카롱:18, 아몬드크리스피:17, 스콘:14
아메리카노:26, 아이스아메리카노:17, 자몽에이드:15</t>
    <phoneticPr fontId="3" type="noConversion"/>
  </si>
  <si>
    <t>이지원</t>
    <phoneticPr fontId="3" type="noConversion"/>
  </si>
  <si>
    <t>이준희,유진경</t>
    <phoneticPr fontId="3" type="noConversion"/>
  </si>
  <si>
    <t>김성기,라승찬</t>
    <phoneticPr fontId="3" type="noConversion"/>
  </si>
  <si>
    <t>*29일 쿠키만들기 예약이 들어 왔습니다, 인원은 8명으로 3시 진행시작입니다.</t>
    <phoneticPr fontId="3" type="noConversion"/>
  </si>
  <si>
    <t>*최고메뉴
치즈의 품격:12,플레인치아바타:10, 큐브커스타드:10
아메리카노:40, 라뗴:14, 아이스아메리카노:14</t>
    <phoneticPr fontId="3" type="noConversion"/>
  </si>
  <si>
    <t>*전도급사용내역:사무용품(7980)
                   블루베리(27200)</t>
    <phoneticPr fontId="3" type="noConversion"/>
  </si>
  <si>
    <t>*최고메뉴
마카롱:30, 스콘:26, 플레인치아바타:16
아메리카노:44, 아이스아메리카노:17, 라떼:11</t>
    <phoneticPr fontId="3" type="noConversion"/>
  </si>
  <si>
    <t>라승찬</t>
    <phoneticPr fontId="3" type="noConversion"/>
  </si>
  <si>
    <t>이지원,이준희</t>
    <phoneticPr fontId="3" type="noConversion"/>
  </si>
  <si>
    <t>김성기,유진경</t>
    <phoneticPr fontId="3" type="noConversion"/>
  </si>
  <si>
    <t xml:space="preserve">*날씨가 따뜻해 지면서 저녁시간에도 방문객의 수가 늘어 났습니다.
*낮에 꽃가루가 심하게 날리는 반면 테라스를 이용하는 고객이 많았습니다. </t>
    <phoneticPr fontId="3" type="noConversion"/>
  </si>
  <si>
    <t>2013.04.27</t>
    <phoneticPr fontId="3" type="noConversion"/>
  </si>
  <si>
    <t>이지원,김성기,유진경</t>
    <phoneticPr fontId="3" type="noConversion"/>
  </si>
  <si>
    <t xml:space="preserve">*이현숙, 유진경 사원이 쿠키만들기를 진행하였습니다. 8면 예약이였으나 9명으로 변경되어서 진행하였습니다. </t>
    <phoneticPr fontId="3" type="noConversion"/>
  </si>
  <si>
    <t>*최고 메뉴
스콘:38, 마카롱:36, 스금치 치아바타:27
아메리카노:68, 아이스아메리카노:45, 자몽에이드:16</t>
    <phoneticPr fontId="3" type="noConversion"/>
  </si>
  <si>
    <t>*전도금사용내역:상비약(4000)</t>
    <phoneticPr fontId="3" type="noConversion"/>
  </si>
  <si>
    <t>2013.04.26</t>
    <phoneticPr fontId="3" type="noConversion"/>
  </si>
  <si>
    <t>이현숙</t>
    <phoneticPr fontId="3" type="noConversion"/>
  </si>
  <si>
    <t>최현정,장상민,박진열</t>
    <phoneticPr fontId="3" type="noConversion"/>
  </si>
  <si>
    <t>최윤정</t>
    <phoneticPr fontId="3" type="noConversion"/>
  </si>
  <si>
    <t>박진열</t>
    <phoneticPr fontId="3" type="noConversion"/>
  </si>
  <si>
    <t>2013.04.29</t>
    <phoneticPr fontId="3" type="noConversion"/>
  </si>
  <si>
    <t>2013.04.28</t>
    <phoneticPr fontId="3" type="noConversion"/>
  </si>
  <si>
    <t>*이현숙 사원이 쿠킹클레스 진행을 하였습니다.</t>
    <phoneticPr fontId="3" type="noConversion"/>
  </si>
  <si>
    <t>*시금치 치아바타,산딸기 바게트,쇼콜라 순으로 장상민 사원이 시식을 진행하였습니다.</t>
    <phoneticPr fontId="3" type="noConversion"/>
  </si>
  <si>
    <t>*최현정 주임이 쿠킹클레스 진행을 하였습니다.</t>
    <phoneticPr fontId="3" type="noConversion"/>
  </si>
  <si>
    <t>*이현숙 사원이 쿠킹 클레스 진행을 하였습니다.</t>
    <phoneticPr fontId="3" type="noConversion"/>
  </si>
  <si>
    <t>*햄버거를 주현철대리 진행하에 베이크 공장 전원 교육및 시현을 해보았습니다.</t>
    <phoneticPr fontId="3" type="noConversion"/>
  </si>
  <si>
    <t>*햄버거 빵을 생산하였습니다.</t>
    <phoneticPr fontId="3" type="noConversion"/>
  </si>
  <si>
    <t>이준희</t>
    <phoneticPr fontId="3" type="noConversion"/>
  </si>
  <si>
    <t>라승찬,유진경</t>
    <phoneticPr fontId="3" type="noConversion"/>
  </si>
  <si>
    <t>이지원,김성기</t>
    <phoneticPr fontId="3" type="noConversion"/>
  </si>
  <si>
    <t>이주혁</t>
    <phoneticPr fontId="3" type="noConversion"/>
  </si>
  <si>
    <t xml:space="preserve">*날씨가 쌀쌀한 반면에 우유빙수판매 양이 급격히 증가 하였습니다. 
베리 베리 요거트는 꾸준한 반응을 보이고 있습니다. </t>
    <phoneticPr fontId="3" type="noConversion"/>
  </si>
  <si>
    <t xml:space="preserve">*유진경사원이 쿠키만들기를 진행하였습니다. 
*내일 부터 판매 될 비마이 버거 포장 법에 대하여 이지원 사원이 홀 전체적으로 교육을 하였습니다. </t>
    <phoneticPr fontId="3" type="noConversion"/>
  </si>
  <si>
    <t xml:space="preserve">*최고 메뉴
스콘: 37, 마카롱:26, 쿠키:24
아메리카노:55, 아이스아메리카노:48, 우유빙수:18
</t>
    <phoneticPr fontId="3" type="noConversion"/>
  </si>
  <si>
    <t>김성기,이준희,라승찬</t>
    <phoneticPr fontId="3" type="noConversion"/>
  </si>
  <si>
    <t>이지원,유진경</t>
    <phoneticPr fontId="3" type="noConversion"/>
  </si>
  <si>
    <t xml:space="preserve">*단골 손님께서 그릴치킨 빠니니에 그릴야채가 통으로 들어있다고 지인분 친히 소개 하셨습니다.
</t>
    <phoneticPr fontId="3" type="noConversion"/>
  </si>
  <si>
    <t xml:space="preserve">*외국인손님들께서 주로 치킨빠니니를 즐기시는 것 같습니다. </t>
    <phoneticPr fontId="3" type="noConversion"/>
  </si>
  <si>
    <t>*햄버거 판매를 시작하였습니다.</t>
    <phoneticPr fontId="3" type="noConversion"/>
  </si>
  <si>
    <t>*스콘:24, 포카치아:15, 프로렌틴:15
아메리카노:45, 라떼:15, 아이스아메리카노:10</t>
    <phoneticPr fontId="3" type="noConversion"/>
  </si>
  <si>
    <t>*5살 어린이로 7명 쿠킹클래스를 진행하였습니다.
어머니께서 매우 만족하고 돌아 가셨습니다. 
*전도금사용 내역:직원야근교통비(10900)</t>
    <phoneticPr fontId="3" type="noConversion"/>
  </si>
  <si>
    <t>2013.04.30</t>
    <phoneticPr fontId="3" type="noConversion"/>
  </si>
  <si>
    <t>이현숙 사원이 재고조사를 하였습니다.</t>
    <phoneticPr fontId="3" type="noConversion"/>
  </si>
  <si>
    <t>최윤정 사원이 팥빙수팥을 끓였습니다.날씨가 더워지면서 끓이는 양이 늘었습니다.</t>
    <phoneticPr fontId="3" type="noConversion"/>
  </si>
  <si>
    <t>김성기,이준희,라승찬</t>
    <phoneticPr fontId="3" type="noConversion"/>
  </si>
  <si>
    <t>이지원,유진경</t>
    <phoneticPr fontId="3" type="noConversion"/>
  </si>
  <si>
    <t xml:space="preserve">*리틀그라운드 VIP팩키지를 모두 포장하여 발송하였습니다. 
*김성기 사원이 병음료 파트, 유진경 사원이 잼 파트 재고 조사를 실시하였습니다. </t>
    <phoneticPr fontId="3" type="noConversion"/>
  </si>
  <si>
    <t xml:space="preserve">*최고 메뉴
마카롱:16, 스콘:14, 팥&amp;버터:12
아메리카노:35, 아이스라떼:18, 우유빙수:8
</t>
    <phoneticPr fontId="3" type="noConversion"/>
  </si>
  <si>
    <t>*전도금사용내역:직원야근교통비(9500)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</si>
</sst>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[$-F400]h:mm:ss\ AM/PM"/>
    <numFmt numFmtId="177" formatCode="0.0%"/>
  </numFmts>
  <fonts count="14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1"/>
      <color rgb="FFC0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42" fontId="7" fillId="0" borderId="5" xfId="0" applyNumberFormat="1" applyFont="1" applyBorder="1" applyAlignment="1">
      <alignment horizontal="center" vertical="center"/>
    </xf>
    <xf numFmtId="0" fontId="5" fillId="3" borderId="7" xfId="0" applyFont="1" applyFill="1" applyBorder="1">
      <alignment vertical="center"/>
    </xf>
    <xf numFmtId="9" fontId="5" fillId="0" borderId="5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8" fillId="3" borderId="5" xfId="0" applyFont="1" applyFill="1" applyBorder="1" applyAlignment="1">
      <alignment horizontal="left" vertical="center"/>
    </xf>
    <xf numFmtId="42" fontId="5" fillId="0" borderId="4" xfId="0" applyNumberFormat="1" applyFont="1" applyBorder="1" applyAlignment="1">
      <alignment horizontal="left"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42" fontId="7" fillId="0" borderId="4" xfId="0" applyNumberFormat="1" applyFont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177" fontId="5" fillId="0" borderId="4" xfId="0" applyNumberFormat="1" applyFont="1" applyBorder="1" applyAlignment="1">
      <alignment horizontal="right" vertical="center"/>
    </xf>
    <xf numFmtId="0" fontId="5" fillId="3" borderId="4" xfId="0" applyFont="1" applyFill="1" applyBorder="1">
      <alignment vertical="center"/>
    </xf>
    <xf numFmtId="42" fontId="5" fillId="0" borderId="4" xfId="0" applyNumberFormat="1" applyFont="1" applyBorder="1">
      <alignment vertical="center"/>
    </xf>
    <xf numFmtId="9" fontId="5" fillId="0" borderId="4" xfId="0" applyNumberFormat="1" applyFont="1" applyBorder="1" applyAlignment="1">
      <alignment horizontal="right" vertical="center"/>
    </xf>
    <xf numFmtId="0" fontId="5" fillId="0" borderId="4" xfId="0" applyFont="1" applyBorder="1">
      <alignment vertical="center"/>
    </xf>
    <xf numFmtId="42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42" fontId="6" fillId="0" borderId="6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2" xfId="0" applyFont="1" applyBorder="1" applyAlignment="1">
      <alignment vertical="center" wrapText="1" shrinkToFit="1"/>
    </xf>
    <xf numFmtId="0" fontId="13" fillId="0" borderId="3" xfId="0" applyFont="1" applyBorder="1" applyAlignment="1">
      <alignment vertical="center" wrapText="1" shrinkToFit="1"/>
    </xf>
    <xf numFmtId="0" fontId="13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9" xfId="0" applyFont="1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38"/>
  <sheetViews>
    <sheetView topLeftCell="A10" zoomScaleNormal="100" workbookViewId="0">
      <selection activeCell="B15" sqref="B15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69"/>
      <c r="B2" s="69"/>
      <c r="C2" s="69"/>
      <c r="D2" s="192" t="s">
        <v>104</v>
      </c>
      <c r="E2" s="193"/>
      <c r="F2" s="194"/>
    </row>
    <row r="3" spans="1:7" ht="27" thickTop="1" thickBot="1">
      <c r="A3" s="69"/>
      <c r="B3" s="69"/>
      <c r="C3" s="69"/>
      <c r="D3" s="70"/>
      <c r="E3" s="71"/>
      <c r="F3" s="72"/>
    </row>
    <row r="4" spans="1:7" ht="21" customHeight="1" thickTop="1" thickBot="1">
      <c r="A4" s="195" t="s">
        <v>2</v>
      </c>
      <c r="B4" s="196"/>
      <c r="C4" s="6" t="s">
        <v>3</v>
      </c>
      <c r="D4" s="68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159650510</v>
      </c>
      <c r="C5" s="197" t="s">
        <v>7</v>
      </c>
      <c r="D5" s="12" t="s">
        <v>8</v>
      </c>
      <c r="E5" s="13">
        <v>0.08</v>
      </c>
      <c r="F5" s="73"/>
      <c r="G5" s="15"/>
    </row>
    <row r="6" spans="1:7" ht="21" customHeight="1" thickTop="1" thickBot="1">
      <c r="A6" s="16" t="s">
        <v>9</v>
      </c>
      <c r="B6" s="17">
        <f>B5+B13</f>
        <v>160669070</v>
      </c>
      <c r="C6" s="198"/>
      <c r="D6" s="18" t="s">
        <v>10</v>
      </c>
      <c r="E6" s="73">
        <v>0.09</v>
      </c>
      <c r="F6" s="73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73">
        <v>0.14000000000000001</v>
      </c>
      <c r="F7" s="73"/>
      <c r="G7" s="15"/>
    </row>
    <row r="8" spans="1:7" ht="21" customHeight="1" thickTop="1" thickBot="1">
      <c r="A8" s="20" t="s">
        <v>154</v>
      </c>
      <c r="B8" s="21">
        <v>11658280</v>
      </c>
      <c r="C8" s="198"/>
      <c r="D8" s="18" t="s">
        <v>12</v>
      </c>
      <c r="E8" s="73">
        <v>0.06</v>
      </c>
      <c r="F8" s="73"/>
      <c r="G8" s="15"/>
    </row>
    <row r="9" spans="1:7" ht="21" customHeight="1" thickTop="1" thickBot="1">
      <c r="A9" s="22" t="s">
        <v>155</v>
      </c>
      <c r="B9" s="17">
        <f>B8+B13</f>
        <v>12676840</v>
      </c>
      <c r="C9" s="198"/>
      <c r="D9" s="18" t="s">
        <v>13</v>
      </c>
      <c r="E9" s="73">
        <v>0.1</v>
      </c>
      <c r="F9" s="73"/>
      <c r="G9" s="15"/>
    </row>
    <row r="10" spans="1:7" ht="21" customHeight="1" thickTop="1" thickBot="1">
      <c r="A10" s="19" t="s">
        <v>14</v>
      </c>
      <c r="B10" s="23">
        <f>B9/B7</f>
        <v>0.21128066666666667</v>
      </c>
      <c r="C10" s="199"/>
      <c r="D10" s="18" t="s">
        <v>15</v>
      </c>
      <c r="E10" s="73">
        <v>0.08</v>
      </c>
      <c r="F10" s="73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73">
        <v>0.32</v>
      </c>
      <c r="F11" s="73"/>
    </row>
    <row r="12" spans="1:7" ht="21" customHeight="1" thickTop="1" thickBot="1">
      <c r="A12" s="24" t="s">
        <v>19</v>
      </c>
      <c r="B12" s="25">
        <v>1028300</v>
      </c>
      <c r="C12" s="198"/>
      <c r="D12" s="18" t="s">
        <v>20</v>
      </c>
      <c r="E12" s="73">
        <v>0</v>
      </c>
      <c r="F12" s="73"/>
    </row>
    <row r="13" spans="1:7" ht="21" customHeight="1" thickTop="1" thickBot="1">
      <c r="A13" s="24" t="s">
        <v>21</v>
      </c>
      <c r="B13" s="25">
        <v>1018560</v>
      </c>
      <c r="C13" s="198"/>
      <c r="D13" s="18" t="s">
        <v>22</v>
      </c>
      <c r="E13" s="73">
        <v>0.12</v>
      </c>
      <c r="F13" s="73"/>
    </row>
    <row r="14" spans="1:7" ht="21" customHeight="1" thickTop="1" thickBot="1">
      <c r="A14" s="24" t="s">
        <v>23</v>
      </c>
      <c r="B14" s="25">
        <v>894900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123660</v>
      </c>
      <c r="C15" s="198"/>
      <c r="D15" s="18" t="s">
        <v>26</v>
      </c>
      <c r="E15" s="202">
        <v>0.01</v>
      </c>
      <c r="F15" s="202"/>
    </row>
    <row r="16" spans="1:7" ht="21" customHeight="1" thickTop="1" thickBot="1">
      <c r="A16" s="24" t="s">
        <v>27</v>
      </c>
      <c r="B16" s="25">
        <f>B12-B13</f>
        <v>9740</v>
      </c>
      <c r="C16" s="199"/>
      <c r="D16" s="18" t="s">
        <v>28</v>
      </c>
      <c r="E16" s="73"/>
      <c r="F16" s="73"/>
    </row>
    <row r="17" spans="1:9" ht="21" customHeight="1" thickTop="1" thickBot="1">
      <c r="A17" s="24" t="s">
        <v>29</v>
      </c>
      <c r="B17" s="25">
        <v>749380</v>
      </c>
      <c r="C17" s="203" t="s">
        <v>30</v>
      </c>
      <c r="D17" s="18" t="s">
        <v>31</v>
      </c>
      <c r="E17" s="73"/>
      <c r="F17" s="73"/>
    </row>
    <row r="18" spans="1:9" ht="21" customHeight="1" thickTop="1" thickBot="1">
      <c r="A18" s="24" t="s">
        <v>32</v>
      </c>
      <c r="B18" s="25">
        <f>B13-B17</f>
        <v>269180</v>
      </c>
      <c r="C18" s="204"/>
      <c r="D18" s="18" t="s">
        <v>33</v>
      </c>
      <c r="E18" s="73"/>
      <c r="F18" s="73"/>
    </row>
    <row r="19" spans="1:9" ht="21" customHeight="1" thickTop="1" thickBot="1">
      <c r="A19" s="24" t="s">
        <v>34</v>
      </c>
      <c r="B19" s="27">
        <v>81</v>
      </c>
      <c r="C19" s="205"/>
      <c r="D19" s="18" t="s">
        <v>35</v>
      </c>
      <c r="E19" s="73"/>
      <c r="F19" s="73"/>
    </row>
    <row r="20" spans="1:9" ht="21" customHeight="1" thickTop="1" thickBot="1">
      <c r="A20" s="24" t="s">
        <v>36</v>
      </c>
      <c r="B20" s="25">
        <v>12695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36/405</f>
        <v>8.8888888888888892E-2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51</v>
      </c>
      <c r="C23" s="31" t="s">
        <v>40</v>
      </c>
      <c r="D23" s="32" t="s">
        <v>130</v>
      </c>
    </row>
    <row r="24" spans="1:9" ht="21" customHeight="1" thickTop="1" thickBot="1">
      <c r="A24" s="31" t="s">
        <v>11</v>
      </c>
      <c r="B24" s="32" t="s">
        <v>105</v>
      </c>
      <c r="C24" s="31" t="s">
        <v>41</v>
      </c>
      <c r="D24" s="32" t="s">
        <v>131</v>
      </c>
    </row>
    <row r="25" spans="1:9" ht="21" customHeight="1" thickTop="1" thickBot="1">
      <c r="A25" s="31"/>
      <c r="B25" s="32" t="s">
        <v>45</v>
      </c>
      <c r="C25" s="31" t="s">
        <v>42</v>
      </c>
      <c r="D25" s="32" t="s">
        <v>132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106</v>
      </c>
      <c r="B30" s="209"/>
      <c r="C30" s="210" t="s">
        <v>133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134</v>
      </c>
      <c r="D31" s="213"/>
      <c r="E31" s="1"/>
    </row>
    <row r="32" spans="1:9" s="35" customFormat="1" ht="50.1" customHeight="1" thickTop="1" thickBot="1">
      <c r="A32" s="208"/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I38"/>
  <sheetViews>
    <sheetView topLeftCell="A13" zoomScaleNormal="100" workbookViewId="0">
      <selection activeCell="C11" sqref="C11:C16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74"/>
      <c r="B2" s="74"/>
      <c r="C2" s="74"/>
      <c r="D2" s="192" t="s">
        <v>107</v>
      </c>
      <c r="E2" s="193"/>
      <c r="F2" s="194"/>
    </row>
    <row r="3" spans="1:7" ht="27" thickTop="1" thickBot="1">
      <c r="A3" s="74"/>
      <c r="B3" s="74"/>
      <c r="C3" s="74"/>
      <c r="D3" s="75"/>
      <c r="E3" s="76"/>
      <c r="F3" s="77"/>
    </row>
    <row r="4" spans="1:7" ht="21" customHeight="1" thickTop="1" thickBot="1">
      <c r="A4" s="195" t="s">
        <v>2</v>
      </c>
      <c r="B4" s="196"/>
      <c r="C4" s="6" t="s">
        <v>3</v>
      </c>
      <c r="D4" s="78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160669070</v>
      </c>
      <c r="C5" s="197" t="s">
        <v>7</v>
      </c>
      <c r="D5" s="12" t="s">
        <v>8</v>
      </c>
      <c r="E5" s="13">
        <v>0.03</v>
      </c>
      <c r="F5" s="79"/>
      <c r="G5" s="15"/>
    </row>
    <row r="6" spans="1:7" ht="21" customHeight="1" thickTop="1" thickBot="1">
      <c r="A6" s="16" t="s">
        <v>9</v>
      </c>
      <c r="B6" s="17">
        <f>B5+B13</f>
        <v>161698550</v>
      </c>
      <c r="C6" s="198"/>
      <c r="D6" s="18" t="s">
        <v>10</v>
      </c>
      <c r="E6" s="79">
        <v>0.12</v>
      </c>
      <c r="F6" s="79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79">
        <v>0.19</v>
      </c>
      <c r="F7" s="79"/>
      <c r="G7" s="15"/>
    </row>
    <row r="8" spans="1:7" ht="21" customHeight="1" thickTop="1" thickBot="1">
      <c r="A8" s="20" t="s">
        <v>154</v>
      </c>
      <c r="B8" s="21">
        <v>12676840</v>
      </c>
      <c r="C8" s="198"/>
      <c r="D8" s="18" t="s">
        <v>12</v>
      </c>
      <c r="E8" s="79">
        <v>0.05</v>
      </c>
      <c r="F8" s="79"/>
      <c r="G8" s="15"/>
    </row>
    <row r="9" spans="1:7" ht="21" customHeight="1" thickTop="1" thickBot="1">
      <c r="A9" s="22" t="s">
        <v>155</v>
      </c>
      <c r="B9" s="17">
        <f>B8+B13</f>
        <v>13706320</v>
      </c>
      <c r="C9" s="198"/>
      <c r="D9" s="18" t="s">
        <v>13</v>
      </c>
      <c r="E9" s="79">
        <v>0.05</v>
      </c>
      <c r="F9" s="79"/>
      <c r="G9" s="15"/>
    </row>
    <row r="10" spans="1:7" ht="21" customHeight="1" thickTop="1" thickBot="1">
      <c r="A10" s="19" t="s">
        <v>14</v>
      </c>
      <c r="B10" s="23">
        <f>B9/B7</f>
        <v>0.22843866666666668</v>
      </c>
      <c r="C10" s="199"/>
      <c r="D10" s="18" t="s">
        <v>15</v>
      </c>
      <c r="E10" s="79">
        <v>0.24</v>
      </c>
      <c r="F10" s="79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79">
        <v>0.23</v>
      </c>
      <c r="F11" s="79"/>
    </row>
    <row r="12" spans="1:7" ht="21" customHeight="1" thickTop="1" thickBot="1">
      <c r="A12" s="24" t="s">
        <v>19</v>
      </c>
      <c r="B12" s="25">
        <v>1037900</v>
      </c>
      <c r="C12" s="198"/>
      <c r="D12" s="18" t="s">
        <v>20</v>
      </c>
      <c r="E12" s="79">
        <v>0.03</v>
      </c>
      <c r="F12" s="79"/>
    </row>
    <row r="13" spans="1:7" ht="21" customHeight="1" thickTop="1" thickBot="1">
      <c r="A13" s="24" t="s">
        <v>21</v>
      </c>
      <c r="B13" s="25">
        <v>1029480</v>
      </c>
      <c r="C13" s="198"/>
      <c r="D13" s="18" t="s">
        <v>22</v>
      </c>
      <c r="E13" s="79">
        <v>0.05</v>
      </c>
      <c r="F13" s="79"/>
    </row>
    <row r="14" spans="1:7" ht="21" customHeight="1" thickTop="1" thickBot="1">
      <c r="A14" s="24" t="s">
        <v>23</v>
      </c>
      <c r="B14" s="25">
        <v>761600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267880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8420</v>
      </c>
      <c r="C16" s="199"/>
      <c r="D16" s="18" t="s">
        <v>28</v>
      </c>
      <c r="E16" s="79"/>
      <c r="F16" s="79"/>
    </row>
    <row r="17" spans="1:9" ht="21" customHeight="1" thickTop="1" thickBot="1">
      <c r="A17" s="24" t="s">
        <v>29</v>
      </c>
      <c r="B17" s="25">
        <v>778680</v>
      </c>
      <c r="C17" s="203" t="s">
        <v>30</v>
      </c>
      <c r="D17" s="18" t="s">
        <v>31</v>
      </c>
      <c r="E17" s="79"/>
      <c r="F17" s="79"/>
    </row>
    <row r="18" spans="1:9" ht="21" customHeight="1" thickTop="1" thickBot="1">
      <c r="A18" s="24" t="s">
        <v>32</v>
      </c>
      <c r="B18" s="25">
        <f>B13-B17</f>
        <v>250800</v>
      </c>
      <c r="C18" s="204"/>
      <c r="D18" s="18" t="s">
        <v>33</v>
      </c>
      <c r="E18" s="79">
        <v>0.01</v>
      </c>
      <c r="F18" s="79"/>
    </row>
    <row r="19" spans="1:9" ht="21" customHeight="1" thickTop="1" thickBot="1">
      <c r="A19" s="24" t="s">
        <v>34</v>
      </c>
      <c r="B19" s="27">
        <v>61</v>
      </c>
      <c r="C19" s="205"/>
      <c r="D19" s="18" t="s">
        <v>35</v>
      </c>
      <c r="E19" s="79"/>
      <c r="F19" s="79"/>
    </row>
    <row r="20" spans="1:9" ht="21" customHeight="1" thickTop="1" thickBot="1">
      <c r="A20" s="24" t="s">
        <v>36</v>
      </c>
      <c r="B20" s="25">
        <v>17014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12/413</f>
        <v>2.9055690072639227E-2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50</v>
      </c>
      <c r="C23" s="31" t="s">
        <v>40</v>
      </c>
      <c r="D23" s="32" t="s">
        <v>135</v>
      </c>
    </row>
    <row r="24" spans="1:9" ht="21" customHeight="1" thickTop="1" thickBot="1">
      <c r="A24" s="31" t="s">
        <v>11</v>
      </c>
      <c r="B24" s="32" t="s">
        <v>108</v>
      </c>
      <c r="C24" s="31" t="s">
        <v>41</v>
      </c>
      <c r="D24" s="32" t="s">
        <v>136</v>
      </c>
    </row>
    <row r="25" spans="1:9" ht="21" customHeight="1" thickTop="1" thickBot="1">
      <c r="A25" s="31"/>
      <c r="B25" s="32"/>
      <c r="C25" s="31" t="s">
        <v>42</v>
      </c>
      <c r="D25" s="32" t="s">
        <v>137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109</v>
      </c>
      <c r="B30" s="209"/>
      <c r="C30" s="210" t="s">
        <v>138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139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140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I38"/>
  <sheetViews>
    <sheetView zoomScaleNormal="100" workbookViewId="0">
      <selection activeCell="B9" sqref="B9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81"/>
      <c r="B2" s="81"/>
      <c r="C2" s="81"/>
      <c r="D2" s="192" t="s">
        <v>110</v>
      </c>
      <c r="E2" s="193"/>
      <c r="F2" s="194"/>
    </row>
    <row r="3" spans="1:7" ht="27" thickTop="1" thickBot="1">
      <c r="A3" s="81"/>
      <c r="B3" s="81"/>
      <c r="C3" s="81"/>
      <c r="D3" s="82"/>
      <c r="E3" s="83"/>
      <c r="F3" s="84"/>
    </row>
    <row r="4" spans="1:7" ht="21" customHeight="1" thickTop="1" thickBot="1">
      <c r="A4" s="195" t="s">
        <v>2</v>
      </c>
      <c r="B4" s="196"/>
      <c r="C4" s="6" t="s">
        <v>3</v>
      </c>
      <c r="D4" s="80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161698550</v>
      </c>
      <c r="C5" s="197" t="s">
        <v>7</v>
      </c>
      <c r="D5" s="12" t="s">
        <v>8</v>
      </c>
      <c r="E5" s="13">
        <v>0.03</v>
      </c>
      <c r="F5" s="85"/>
      <c r="G5" s="15"/>
    </row>
    <row r="6" spans="1:7" ht="21" customHeight="1" thickTop="1" thickBot="1">
      <c r="A6" s="16" t="s">
        <v>9</v>
      </c>
      <c r="B6" s="17">
        <f>B5+B13</f>
        <v>163102950</v>
      </c>
      <c r="C6" s="198"/>
      <c r="D6" s="18" t="s">
        <v>10</v>
      </c>
      <c r="E6" s="85">
        <v>0.08</v>
      </c>
      <c r="F6" s="85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85">
        <v>0.15</v>
      </c>
      <c r="F7" s="85"/>
      <c r="G7" s="15"/>
    </row>
    <row r="8" spans="1:7" ht="21" customHeight="1" thickTop="1" thickBot="1">
      <c r="A8" s="20" t="s">
        <v>154</v>
      </c>
      <c r="B8" s="21">
        <v>13706320</v>
      </c>
      <c r="C8" s="198"/>
      <c r="D8" s="18" t="s">
        <v>12</v>
      </c>
      <c r="E8" s="85">
        <v>0.05</v>
      </c>
      <c r="F8" s="85"/>
      <c r="G8" s="15"/>
    </row>
    <row r="9" spans="1:7" ht="21" customHeight="1" thickTop="1" thickBot="1">
      <c r="A9" s="22" t="s">
        <v>155</v>
      </c>
      <c r="B9" s="17">
        <f>B8+B13</f>
        <v>15110720</v>
      </c>
      <c r="C9" s="198"/>
      <c r="D9" s="18" t="s">
        <v>13</v>
      </c>
      <c r="E9" s="85">
        <v>0.04</v>
      </c>
      <c r="F9" s="85"/>
      <c r="G9" s="15"/>
    </row>
    <row r="10" spans="1:7" ht="21" customHeight="1" thickTop="1" thickBot="1">
      <c r="A10" s="19" t="s">
        <v>14</v>
      </c>
      <c r="B10" s="23">
        <f>B9/B7</f>
        <v>0.25184533333333331</v>
      </c>
      <c r="C10" s="199"/>
      <c r="D10" s="18" t="s">
        <v>15</v>
      </c>
      <c r="E10" s="85">
        <v>0.14000000000000001</v>
      </c>
      <c r="F10" s="85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85">
        <v>0.21</v>
      </c>
      <c r="F11" s="85"/>
    </row>
    <row r="12" spans="1:7" ht="21" customHeight="1" thickTop="1" thickBot="1">
      <c r="A12" s="24" t="s">
        <v>19</v>
      </c>
      <c r="B12" s="25">
        <v>1443000</v>
      </c>
      <c r="C12" s="198"/>
      <c r="D12" s="18" t="s">
        <v>20</v>
      </c>
      <c r="E12" s="85">
        <v>0.01</v>
      </c>
      <c r="F12" s="85"/>
    </row>
    <row r="13" spans="1:7" ht="21" customHeight="1" thickTop="1" thickBot="1">
      <c r="A13" s="24" t="s">
        <v>21</v>
      </c>
      <c r="B13" s="25">
        <v>1404400</v>
      </c>
      <c r="C13" s="198"/>
      <c r="D13" s="18" t="s">
        <v>22</v>
      </c>
      <c r="E13" s="85">
        <v>0.1</v>
      </c>
      <c r="F13" s="85"/>
    </row>
    <row r="14" spans="1:7" ht="21" customHeight="1" thickTop="1" thickBot="1">
      <c r="A14" s="24" t="s">
        <v>23</v>
      </c>
      <c r="B14" s="25">
        <v>884700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519700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v>38600</v>
      </c>
      <c r="C16" s="199"/>
      <c r="D16" s="18" t="s">
        <v>28</v>
      </c>
      <c r="E16" s="85"/>
      <c r="F16" s="85"/>
    </row>
    <row r="17" spans="1:9" ht="21" customHeight="1" thickTop="1" thickBot="1">
      <c r="A17" s="24" t="s">
        <v>29</v>
      </c>
      <c r="B17" s="25">
        <v>817700</v>
      </c>
      <c r="C17" s="203" t="s">
        <v>30</v>
      </c>
      <c r="D17" s="18" t="s">
        <v>31</v>
      </c>
      <c r="E17" s="85"/>
      <c r="F17" s="85"/>
    </row>
    <row r="18" spans="1:9" ht="21" customHeight="1" thickTop="1" thickBot="1">
      <c r="A18" s="24" t="s">
        <v>32</v>
      </c>
      <c r="B18" s="25">
        <f>B13-B17</f>
        <v>586700</v>
      </c>
      <c r="C18" s="204"/>
      <c r="D18" s="18" t="s">
        <v>33</v>
      </c>
      <c r="E18" s="85"/>
      <c r="F18" s="85"/>
    </row>
    <row r="19" spans="1:9" ht="21" customHeight="1" thickTop="1" thickBot="1">
      <c r="A19" s="24" t="s">
        <v>34</v>
      </c>
      <c r="B19" s="27">
        <v>72</v>
      </c>
      <c r="C19" s="205"/>
      <c r="D19" s="18" t="s">
        <v>35</v>
      </c>
      <c r="E19" s="85">
        <v>0.2</v>
      </c>
      <c r="F19" s="85"/>
    </row>
    <row r="20" spans="1:9" ht="21" customHeight="1" thickTop="1" thickBot="1">
      <c r="A20" s="24" t="s">
        <v>36</v>
      </c>
      <c r="B20" s="25">
        <v>20041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15/416</f>
        <v>3.6057692307692304E-2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/>
      <c r="C23" s="31" t="s">
        <v>40</v>
      </c>
      <c r="D23" s="32" t="s">
        <v>141</v>
      </c>
    </row>
    <row r="24" spans="1:9" ht="21" customHeight="1" thickTop="1" thickBot="1">
      <c r="A24" s="31" t="s">
        <v>11</v>
      </c>
      <c r="B24" s="32" t="s">
        <v>73</v>
      </c>
      <c r="C24" s="31" t="s">
        <v>41</v>
      </c>
      <c r="D24" s="32" t="s">
        <v>131</v>
      </c>
    </row>
    <row r="25" spans="1:9" ht="21" customHeight="1" thickTop="1" thickBot="1">
      <c r="A25" s="31"/>
      <c r="B25" s="32" t="s">
        <v>50</v>
      </c>
      <c r="C25" s="31" t="s">
        <v>42</v>
      </c>
      <c r="D25" s="32" t="s">
        <v>135</v>
      </c>
    </row>
    <row r="26" spans="1:9" ht="21" customHeight="1" thickTop="1" thickBot="1">
      <c r="A26" s="33"/>
      <c r="B26" s="32" t="s">
        <v>47</v>
      </c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111</v>
      </c>
      <c r="B30" s="209"/>
      <c r="C30" s="210" t="s">
        <v>142</v>
      </c>
      <c r="D30" s="211"/>
      <c r="E30" s="1"/>
    </row>
    <row r="31" spans="1:9" s="35" customFormat="1" ht="50.1" customHeight="1" thickTop="1" thickBot="1">
      <c r="A31" s="208" t="s">
        <v>112</v>
      </c>
      <c r="B31" s="209"/>
      <c r="C31" s="212" t="s">
        <v>143</v>
      </c>
      <c r="D31" s="213"/>
      <c r="E31" s="1"/>
    </row>
    <row r="32" spans="1:9" s="35" customFormat="1" ht="50.1" customHeight="1" thickTop="1" thickBot="1">
      <c r="A32" s="208" t="s">
        <v>127</v>
      </c>
      <c r="B32" s="211"/>
      <c r="C32" s="214" t="s">
        <v>144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8"/>
  <sheetViews>
    <sheetView topLeftCell="A22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87"/>
      <c r="B2" s="87"/>
      <c r="C2" s="87"/>
      <c r="D2" s="192" t="s">
        <v>126</v>
      </c>
      <c r="E2" s="193"/>
      <c r="F2" s="194"/>
    </row>
    <row r="3" spans="1:7" ht="27" thickTop="1" thickBot="1">
      <c r="A3" s="87"/>
      <c r="B3" s="87"/>
      <c r="C3" s="87"/>
      <c r="D3" s="88"/>
      <c r="E3" s="89"/>
      <c r="F3" s="90"/>
    </row>
    <row r="4" spans="1:7" ht="21" customHeight="1" thickTop="1" thickBot="1">
      <c r="A4" s="195" t="s">
        <v>2</v>
      </c>
      <c r="B4" s="196"/>
      <c r="C4" s="6" t="s">
        <v>3</v>
      </c>
      <c r="D4" s="86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163102950</v>
      </c>
      <c r="C5" s="197" t="s">
        <v>7</v>
      </c>
      <c r="D5" s="12" t="s">
        <v>8</v>
      </c>
      <c r="E5" s="13">
        <v>0.04</v>
      </c>
      <c r="F5" s="91"/>
      <c r="G5" s="15"/>
    </row>
    <row r="6" spans="1:7" ht="21" customHeight="1" thickTop="1" thickBot="1">
      <c r="A6" s="16" t="s">
        <v>9</v>
      </c>
      <c r="B6" s="17">
        <f>B5+B13</f>
        <v>164655610</v>
      </c>
      <c r="C6" s="198"/>
      <c r="D6" s="18" t="s">
        <v>10</v>
      </c>
      <c r="E6" s="91">
        <v>0.08</v>
      </c>
      <c r="F6" s="91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91">
        <v>0.13</v>
      </c>
      <c r="F7" s="91"/>
      <c r="G7" s="15"/>
    </row>
    <row r="8" spans="1:7" ht="21" customHeight="1" thickTop="1" thickBot="1">
      <c r="A8" s="20" t="s">
        <v>154</v>
      </c>
      <c r="B8" s="21">
        <v>15110720</v>
      </c>
      <c r="C8" s="198"/>
      <c r="D8" s="18" t="s">
        <v>12</v>
      </c>
      <c r="E8" s="91">
        <v>0.1</v>
      </c>
      <c r="F8" s="91"/>
      <c r="G8" s="15"/>
    </row>
    <row r="9" spans="1:7" ht="21" customHeight="1" thickTop="1" thickBot="1">
      <c r="A9" s="22" t="s">
        <v>155</v>
      </c>
      <c r="B9" s="17">
        <f>B8+B13</f>
        <v>16663380</v>
      </c>
      <c r="C9" s="198"/>
      <c r="D9" s="18" t="s">
        <v>13</v>
      </c>
      <c r="E9" s="91">
        <v>0.1</v>
      </c>
      <c r="F9" s="91"/>
      <c r="G9" s="15"/>
    </row>
    <row r="10" spans="1:7" ht="21" customHeight="1" thickTop="1" thickBot="1">
      <c r="A10" s="19" t="s">
        <v>14</v>
      </c>
      <c r="B10" s="23">
        <f>B9/B7</f>
        <v>0.277723</v>
      </c>
      <c r="C10" s="199"/>
      <c r="D10" s="18" t="s">
        <v>15</v>
      </c>
      <c r="E10" s="91">
        <v>0.11</v>
      </c>
      <c r="F10" s="91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91">
        <v>0.21</v>
      </c>
      <c r="F11" s="91"/>
    </row>
    <row r="12" spans="1:7" ht="21" customHeight="1" thickTop="1" thickBot="1">
      <c r="A12" s="24" t="s">
        <v>19</v>
      </c>
      <c r="B12" s="25">
        <v>1553500</v>
      </c>
      <c r="C12" s="198"/>
      <c r="D12" s="18" t="s">
        <v>20</v>
      </c>
      <c r="E12" s="91">
        <v>0.01</v>
      </c>
      <c r="F12" s="91"/>
    </row>
    <row r="13" spans="1:7" ht="21" customHeight="1" thickTop="1" thickBot="1">
      <c r="A13" s="24" t="s">
        <v>21</v>
      </c>
      <c r="B13" s="25">
        <v>1552660</v>
      </c>
      <c r="C13" s="198"/>
      <c r="D13" s="18" t="s">
        <v>22</v>
      </c>
      <c r="E13" s="91">
        <v>0.2</v>
      </c>
      <c r="F13" s="91"/>
    </row>
    <row r="14" spans="1:7" ht="21" customHeight="1" thickTop="1" thickBot="1">
      <c r="A14" s="24" t="s">
        <v>23</v>
      </c>
      <c r="B14" s="25">
        <v>1215000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337660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840</v>
      </c>
      <c r="C16" s="199"/>
      <c r="D16" s="18" t="s">
        <v>28</v>
      </c>
      <c r="E16" s="91"/>
      <c r="F16" s="91"/>
    </row>
    <row r="17" spans="1:9" ht="21" customHeight="1" thickTop="1" thickBot="1">
      <c r="A17" s="24" t="s">
        <v>29</v>
      </c>
      <c r="B17" s="25">
        <v>1199100</v>
      </c>
      <c r="C17" s="203" t="s">
        <v>30</v>
      </c>
      <c r="D17" s="18" t="s">
        <v>31</v>
      </c>
      <c r="E17" s="91"/>
      <c r="F17" s="91"/>
    </row>
    <row r="18" spans="1:9" ht="21" customHeight="1" thickTop="1" thickBot="1">
      <c r="A18" s="24" t="s">
        <v>32</v>
      </c>
      <c r="B18" s="25">
        <f>B13-B17</f>
        <v>353560</v>
      </c>
      <c r="C18" s="204"/>
      <c r="D18" s="18" t="s">
        <v>33</v>
      </c>
      <c r="E18" s="91"/>
      <c r="F18" s="91"/>
    </row>
    <row r="19" spans="1:9" ht="21" customHeight="1" thickTop="1" thickBot="1">
      <c r="A19" s="24" t="s">
        <v>34</v>
      </c>
      <c r="B19" s="27">
        <v>94</v>
      </c>
      <c r="C19" s="205"/>
      <c r="D19" s="18" t="s">
        <v>35</v>
      </c>
      <c r="E19" s="91"/>
      <c r="F19" s="91"/>
    </row>
    <row r="20" spans="1:9" ht="21" customHeight="1" thickTop="1" thickBot="1">
      <c r="A20" s="24" t="s">
        <v>36</v>
      </c>
      <c r="B20" s="25">
        <v>16526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19/446</f>
        <v>4.2600896860986545E-2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51</v>
      </c>
      <c r="C23" s="31" t="s">
        <v>40</v>
      </c>
      <c r="D23" s="32" t="s">
        <v>157</v>
      </c>
    </row>
    <row r="24" spans="1:9" ht="21" customHeight="1" thickTop="1" thickBot="1">
      <c r="A24" s="31" t="s">
        <v>11</v>
      </c>
      <c r="B24" s="32" t="s">
        <v>64</v>
      </c>
      <c r="C24" s="31" t="s">
        <v>41</v>
      </c>
      <c r="D24" s="32" t="s">
        <v>158</v>
      </c>
    </row>
    <row r="25" spans="1:9" ht="21" customHeight="1" thickTop="1" thickBot="1">
      <c r="A25" s="31"/>
      <c r="B25" s="32" t="s">
        <v>65</v>
      </c>
      <c r="C25" s="31" t="s">
        <v>42</v>
      </c>
      <c r="D25" s="32" t="s">
        <v>159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128</v>
      </c>
      <c r="B30" s="209"/>
      <c r="C30" s="210" t="s">
        <v>160</v>
      </c>
      <c r="D30" s="211"/>
      <c r="E30" s="1"/>
    </row>
    <row r="31" spans="1:9" s="35" customFormat="1" ht="50.1" customHeight="1" thickTop="1" thickBot="1">
      <c r="A31" s="208" t="s">
        <v>129</v>
      </c>
      <c r="B31" s="209"/>
      <c r="C31" s="212" t="s">
        <v>161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162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I38"/>
  <sheetViews>
    <sheetView topLeftCell="A25" zoomScaleNormal="100" workbookViewId="0">
      <selection activeCell="E26" sqref="E26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93"/>
      <c r="B2" s="93"/>
      <c r="C2" s="93"/>
      <c r="D2" s="192" t="s">
        <v>145</v>
      </c>
      <c r="E2" s="193"/>
      <c r="F2" s="194"/>
    </row>
    <row r="3" spans="1:7" ht="27" thickTop="1" thickBot="1">
      <c r="A3" s="93"/>
      <c r="B3" s="93"/>
      <c r="C3" s="93"/>
      <c r="D3" s="94"/>
      <c r="E3" s="95"/>
      <c r="F3" s="96"/>
    </row>
    <row r="4" spans="1:7" ht="21" customHeight="1" thickTop="1" thickBot="1">
      <c r="A4" s="195" t="s">
        <v>2</v>
      </c>
      <c r="B4" s="196"/>
      <c r="C4" s="6" t="s">
        <v>3</v>
      </c>
      <c r="D4" s="92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164655610</v>
      </c>
      <c r="C5" s="197" t="s">
        <v>7</v>
      </c>
      <c r="D5" s="12" t="s">
        <v>8</v>
      </c>
      <c r="E5" s="13">
        <v>0.03</v>
      </c>
      <c r="F5" s="97"/>
      <c r="G5" s="15"/>
    </row>
    <row r="6" spans="1:7" ht="21" customHeight="1" thickTop="1" thickBot="1">
      <c r="A6" s="16" t="s">
        <v>9</v>
      </c>
      <c r="B6" s="17">
        <f>B5+B13</f>
        <v>167385270</v>
      </c>
      <c r="C6" s="198"/>
      <c r="D6" s="18" t="s">
        <v>10</v>
      </c>
      <c r="E6" s="97">
        <v>0.08</v>
      </c>
      <c r="F6" s="97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97">
        <v>0.13</v>
      </c>
      <c r="F7" s="97"/>
      <c r="G7" s="15"/>
    </row>
    <row r="8" spans="1:7" ht="21" customHeight="1" thickTop="1" thickBot="1">
      <c r="A8" s="20" t="s">
        <v>154</v>
      </c>
      <c r="B8" s="21">
        <v>16663380</v>
      </c>
      <c r="C8" s="198"/>
      <c r="D8" s="18" t="s">
        <v>12</v>
      </c>
      <c r="E8" s="97">
        <v>7.0000000000000007E-2</v>
      </c>
      <c r="F8" s="97"/>
      <c r="G8" s="15"/>
    </row>
    <row r="9" spans="1:7" ht="21" customHeight="1" thickTop="1" thickBot="1">
      <c r="A9" s="22" t="s">
        <v>155</v>
      </c>
      <c r="B9" s="17">
        <f>B8+B13</f>
        <v>19393040</v>
      </c>
      <c r="C9" s="198"/>
      <c r="D9" s="18" t="s">
        <v>13</v>
      </c>
      <c r="E9" s="97">
        <v>0.1</v>
      </c>
      <c r="F9" s="97"/>
      <c r="G9" s="15"/>
    </row>
    <row r="10" spans="1:7" ht="21" customHeight="1" thickTop="1" thickBot="1">
      <c r="A10" s="19" t="s">
        <v>14</v>
      </c>
      <c r="B10" s="23">
        <f>B9/B7</f>
        <v>0.32321733333333336</v>
      </c>
      <c r="C10" s="199"/>
      <c r="D10" s="18" t="s">
        <v>15</v>
      </c>
      <c r="E10" s="97">
        <v>0.11</v>
      </c>
      <c r="F10" s="97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97">
        <v>0.23</v>
      </c>
      <c r="F11" s="97"/>
    </row>
    <row r="12" spans="1:7" ht="21" customHeight="1" thickTop="1" thickBot="1">
      <c r="A12" s="24" t="s">
        <v>19</v>
      </c>
      <c r="B12" s="25">
        <v>2760900</v>
      </c>
      <c r="C12" s="198"/>
      <c r="D12" s="18" t="s">
        <v>20</v>
      </c>
      <c r="E12" s="97">
        <v>0.02</v>
      </c>
      <c r="F12" s="97"/>
    </row>
    <row r="13" spans="1:7" ht="21" customHeight="1" thickTop="1" thickBot="1">
      <c r="A13" s="24" t="s">
        <v>21</v>
      </c>
      <c r="B13" s="25">
        <v>2729660</v>
      </c>
      <c r="C13" s="198"/>
      <c r="D13" s="18" t="s">
        <v>22</v>
      </c>
      <c r="E13" s="97">
        <v>0.21</v>
      </c>
      <c r="F13" s="97"/>
    </row>
    <row r="14" spans="1:7" ht="21" customHeight="1" thickTop="1" thickBot="1">
      <c r="A14" s="24" t="s">
        <v>23</v>
      </c>
      <c r="B14" s="25">
        <v>1768800</v>
      </c>
      <c r="C14" s="198"/>
      <c r="D14" s="18" t="s">
        <v>24</v>
      </c>
      <c r="E14" s="202">
        <v>0</v>
      </c>
      <c r="F14" s="202"/>
    </row>
    <row r="15" spans="1:7" ht="21" customHeight="1" thickTop="1" thickBot="1">
      <c r="A15" s="24" t="s">
        <v>25</v>
      </c>
      <c r="B15" s="25">
        <f>B13-B14</f>
        <v>960860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31240</v>
      </c>
      <c r="C16" s="199"/>
      <c r="D16" s="18" t="s">
        <v>28</v>
      </c>
      <c r="E16" s="97">
        <v>0</v>
      </c>
      <c r="F16" s="97"/>
    </row>
    <row r="17" spans="1:9" ht="21" customHeight="1" thickTop="1" thickBot="1">
      <c r="A17" s="24" t="s">
        <v>29</v>
      </c>
      <c r="B17" s="25">
        <v>1879310</v>
      </c>
      <c r="C17" s="203" t="s">
        <v>30</v>
      </c>
      <c r="D17" s="18" t="s">
        <v>31</v>
      </c>
      <c r="E17" s="97"/>
      <c r="F17" s="97"/>
    </row>
    <row r="18" spans="1:9" ht="21" customHeight="1" thickTop="1" thickBot="1">
      <c r="A18" s="24" t="s">
        <v>32</v>
      </c>
      <c r="B18" s="25">
        <f>B13-B17</f>
        <v>850350</v>
      </c>
      <c r="C18" s="204"/>
      <c r="D18" s="18" t="s">
        <v>33</v>
      </c>
      <c r="E18" s="97">
        <v>0</v>
      </c>
      <c r="F18" s="97"/>
    </row>
    <row r="19" spans="1:9" ht="21" customHeight="1" thickTop="1" thickBot="1">
      <c r="A19" s="24" t="s">
        <v>34</v>
      </c>
      <c r="B19" s="27">
        <v>186</v>
      </c>
      <c r="C19" s="205"/>
      <c r="D19" s="18" t="s">
        <v>35</v>
      </c>
      <c r="E19" s="97"/>
      <c r="F19" s="97"/>
    </row>
    <row r="20" spans="1:9" ht="21" customHeight="1" thickTop="1" thickBot="1">
      <c r="A20" s="24" t="s">
        <v>36</v>
      </c>
      <c r="B20" s="25">
        <v>14843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3/536</f>
        <v>5.597014925373134E-3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47</v>
      </c>
      <c r="C23" s="31" t="s">
        <v>40</v>
      </c>
      <c r="D23" s="32" t="s">
        <v>163</v>
      </c>
    </row>
    <row r="24" spans="1:9" ht="21" customHeight="1" thickTop="1" thickBot="1">
      <c r="A24" s="31" t="s">
        <v>11</v>
      </c>
      <c r="B24" s="32" t="s">
        <v>64</v>
      </c>
      <c r="C24" s="31" t="s">
        <v>41</v>
      </c>
      <c r="D24" s="32" t="s">
        <v>164</v>
      </c>
    </row>
    <row r="25" spans="1:9" ht="21" customHeight="1" thickTop="1" thickBot="1">
      <c r="A25" s="31"/>
      <c r="B25" s="32" t="s">
        <v>95</v>
      </c>
      <c r="C25" s="31" t="s">
        <v>42</v>
      </c>
      <c r="D25" s="32" t="s">
        <v>165</v>
      </c>
    </row>
    <row r="26" spans="1:9" ht="21" customHeight="1" thickTop="1" thickBot="1">
      <c r="A26" s="33"/>
      <c r="B26" s="32"/>
      <c r="C26" s="31" t="s">
        <v>43</v>
      </c>
      <c r="D26" s="32" t="s">
        <v>166</v>
      </c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146</v>
      </c>
      <c r="B30" s="209"/>
      <c r="C30" s="210" t="s">
        <v>167</v>
      </c>
      <c r="D30" s="211"/>
      <c r="E30" s="1"/>
    </row>
    <row r="31" spans="1:9" s="35" customFormat="1" ht="50.1" customHeight="1" thickTop="1" thickBot="1">
      <c r="A31" s="208" t="s">
        <v>147</v>
      </c>
      <c r="B31" s="209"/>
      <c r="C31" s="212" t="s">
        <v>168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169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I38"/>
  <sheetViews>
    <sheetView topLeftCell="A16" zoomScaleNormal="100" workbookViewId="0">
      <selection activeCell="E32" sqref="E32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98"/>
      <c r="B2" s="98"/>
      <c r="C2" s="98"/>
      <c r="D2" s="192" t="s">
        <v>1</v>
      </c>
      <c r="E2" s="193"/>
      <c r="F2" s="194"/>
    </row>
    <row r="3" spans="1:7" ht="27" thickTop="1" thickBot="1">
      <c r="A3" s="98"/>
      <c r="B3" s="98"/>
      <c r="C3" s="98"/>
      <c r="D3" s="99"/>
      <c r="E3" s="100"/>
      <c r="F3" s="101"/>
    </row>
    <row r="4" spans="1:7" ht="21" customHeight="1" thickTop="1" thickBot="1">
      <c r="A4" s="195" t="s">
        <v>2</v>
      </c>
      <c r="B4" s="196"/>
      <c r="C4" s="6" t="s">
        <v>3</v>
      </c>
      <c r="D4" s="102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167385270</v>
      </c>
      <c r="C5" s="197" t="s">
        <v>7</v>
      </c>
      <c r="D5" s="12" t="s">
        <v>8</v>
      </c>
      <c r="E5" s="13">
        <v>0.04</v>
      </c>
      <c r="F5" s="103"/>
      <c r="G5" s="15"/>
    </row>
    <row r="6" spans="1:7" ht="21" customHeight="1" thickTop="1" thickBot="1">
      <c r="A6" s="16" t="s">
        <v>9</v>
      </c>
      <c r="B6" s="17">
        <f>B5+B13</f>
        <v>170090430</v>
      </c>
      <c r="C6" s="198"/>
      <c r="D6" s="18" t="s">
        <v>10</v>
      </c>
      <c r="E6" s="103">
        <v>7.0000000000000007E-2</v>
      </c>
      <c r="F6" s="103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03">
        <v>0.11</v>
      </c>
      <c r="F7" s="103"/>
      <c r="G7" s="15"/>
    </row>
    <row r="8" spans="1:7" ht="21" customHeight="1" thickTop="1" thickBot="1">
      <c r="A8" s="20" t="s">
        <v>154</v>
      </c>
      <c r="B8" s="21">
        <v>19393040</v>
      </c>
      <c r="C8" s="198"/>
      <c r="D8" s="18" t="s">
        <v>12</v>
      </c>
      <c r="E8" s="103">
        <v>7.0000000000000007E-2</v>
      </c>
      <c r="F8" s="103"/>
      <c r="G8" s="15"/>
    </row>
    <row r="9" spans="1:7" ht="21" customHeight="1" thickTop="1" thickBot="1">
      <c r="A9" s="22" t="s">
        <v>155</v>
      </c>
      <c r="B9" s="17">
        <f>B8+B13</f>
        <v>22098200</v>
      </c>
      <c r="C9" s="198"/>
      <c r="D9" s="18" t="s">
        <v>13</v>
      </c>
      <c r="E9" s="103">
        <v>0.08</v>
      </c>
      <c r="F9" s="103"/>
      <c r="G9" s="15"/>
    </row>
    <row r="10" spans="1:7" ht="21" customHeight="1" thickTop="1" thickBot="1">
      <c r="A10" s="19" t="s">
        <v>14</v>
      </c>
      <c r="B10" s="23">
        <f>B9/B7</f>
        <v>0.36830333333333332</v>
      </c>
      <c r="C10" s="199"/>
      <c r="D10" s="18" t="s">
        <v>15</v>
      </c>
      <c r="E10" s="103">
        <v>0.12</v>
      </c>
      <c r="F10" s="103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03">
        <v>0.27</v>
      </c>
      <c r="F11" s="103"/>
    </row>
    <row r="12" spans="1:7" ht="21" customHeight="1" thickTop="1" thickBot="1">
      <c r="A12" s="24" t="s">
        <v>19</v>
      </c>
      <c r="B12" s="25">
        <v>2718600</v>
      </c>
      <c r="C12" s="198"/>
      <c r="D12" s="18" t="s">
        <v>20</v>
      </c>
      <c r="E12" s="103">
        <v>0.02</v>
      </c>
      <c r="F12" s="103"/>
    </row>
    <row r="13" spans="1:7" ht="21" customHeight="1" thickTop="1" thickBot="1">
      <c r="A13" s="24" t="s">
        <v>21</v>
      </c>
      <c r="B13" s="25">
        <v>2705160</v>
      </c>
      <c r="C13" s="198"/>
      <c r="D13" s="18" t="s">
        <v>22</v>
      </c>
      <c r="E13" s="103">
        <v>0.15</v>
      </c>
      <c r="F13" s="103"/>
    </row>
    <row r="14" spans="1:7" ht="21" customHeight="1" thickTop="1" thickBot="1">
      <c r="A14" s="24" t="s">
        <v>23</v>
      </c>
      <c r="B14" s="25">
        <v>21225000</v>
      </c>
      <c r="C14" s="198"/>
      <c r="D14" s="18" t="s">
        <v>24</v>
      </c>
      <c r="E14" s="202">
        <v>0</v>
      </c>
      <c r="F14" s="202"/>
    </row>
    <row r="15" spans="1:7" ht="21" customHeight="1" thickTop="1" thickBot="1">
      <c r="A15" s="24" t="s">
        <v>25</v>
      </c>
      <c r="B15" s="25">
        <f>B13-B14</f>
        <v>-18519840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13440</v>
      </c>
      <c r="C16" s="199"/>
      <c r="D16" s="18" t="s">
        <v>28</v>
      </c>
      <c r="E16" s="103"/>
      <c r="F16" s="103"/>
    </row>
    <row r="17" spans="1:9" ht="21" customHeight="1" thickTop="1" thickBot="1">
      <c r="A17" s="24" t="s">
        <v>29</v>
      </c>
      <c r="B17" s="25">
        <v>2316920</v>
      </c>
      <c r="C17" s="203" t="s">
        <v>30</v>
      </c>
      <c r="D17" s="18" t="s">
        <v>31</v>
      </c>
      <c r="E17" s="103"/>
      <c r="F17" s="103"/>
    </row>
    <row r="18" spans="1:9" ht="21" customHeight="1" thickTop="1" thickBot="1">
      <c r="A18" s="24" t="s">
        <v>32</v>
      </c>
      <c r="B18" s="25">
        <f>B13-B17</f>
        <v>388240</v>
      </c>
      <c r="C18" s="204"/>
      <c r="D18" s="18" t="s">
        <v>33</v>
      </c>
      <c r="E18" s="103">
        <v>0</v>
      </c>
      <c r="F18" s="103"/>
    </row>
    <row r="19" spans="1:9" ht="21" customHeight="1" thickTop="1" thickBot="1">
      <c r="A19" s="24" t="s">
        <v>34</v>
      </c>
      <c r="B19" s="27">
        <v>161</v>
      </c>
      <c r="C19" s="205"/>
      <c r="D19" s="18" t="s">
        <v>35</v>
      </c>
      <c r="E19" s="103">
        <v>7.0000000000000007E-2</v>
      </c>
      <c r="F19" s="103"/>
    </row>
    <row r="20" spans="1:9" ht="21" customHeight="1" thickTop="1" thickBot="1">
      <c r="A20" s="24" t="s">
        <v>36</v>
      </c>
      <c r="B20" s="25">
        <v>16885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15/598</f>
        <v>2.508361204013378E-2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152</v>
      </c>
      <c r="C23" s="31" t="s">
        <v>40</v>
      </c>
      <c r="D23" s="32" t="s">
        <v>174</v>
      </c>
    </row>
    <row r="24" spans="1:9" ht="21" customHeight="1" thickTop="1" thickBot="1">
      <c r="A24" s="31" t="s">
        <v>11</v>
      </c>
      <c r="B24" s="32" t="s">
        <v>148</v>
      </c>
      <c r="C24" s="31" t="s">
        <v>41</v>
      </c>
      <c r="D24" s="32" t="s">
        <v>173</v>
      </c>
    </row>
    <row r="25" spans="1:9" ht="21" customHeight="1" thickTop="1" thickBot="1">
      <c r="A25" s="31"/>
      <c r="B25" s="32"/>
      <c r="C25" s="31" t="s">
        <v>42</v>
      </c>
      <c r="D25" s="32" t="s">
        <v>175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149</v>
      </c>
      <c r="B30" s="209"/>
      <c r="C30" s="210" t="s">
        <v>176</v>
      </c>
      <c r="D30" s="211"/>
      <c r="E30" s="1"/>
    </row>
    <row r="31" spans="1:9" s="35" customFormat="1" ht="50.1" customHeight="1" thickTop="1" thickBot="1">
      <c r="A31" s="208" t="s">
        <v>150</v>
      </c>
      <c r="B31" s="209"/>
      <c r="C31" s="212" t="s">
        <v>177</v>
      </c>
      <c r="D31" s="213"/>
      <c r="E31" s="1"/>
    </row>
    <row r="32" spans="1:9" s="35" customFormat="1" ht="53.25" customHeight="1" thickTop="1" thickBot="1">
      <c r="A32" s="208" t="s">
        <v>151</v>
      </c>
      <c r="B32" s="211"/>
      <c r="C32" s="214" t="s">
        <v>178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/>
  <dimension ref="A1:I38"/>
  <sheetViews>
    <sheetView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05"/>
      <c r="B2" s="105"/>
      <c r="C2" s="105"/>
      <c r="D2" s="192" t="s">
        <v>170</v>
      </c>
      <c r="E2" s="193"/>
      <c r="F2" s="194"/>
    </row>
    <row r="3" spans="1:7" ht="27" thickTop="1" thickBot="1">
      <c r="A3" s="105"/>
      <c r="B3" s="105"/>
      <c r="C3" s="105"/>
      <c r="D3" s="106"/>
      <c r="E3" s="107"/>
      <c r="F3" s="108"/>
    </row>
    <row r="4" spans="1:7" ht="21" customHeight="1" thickTop="1" thickBot="1">
      <c r="A4" s="195" t="s">
        <v>2</v>
      </c>
      <c r="B4" s="196"/>
      <c r="C4" s="6" t="s">
        <v>3</v>
      </c>
      <c r="D4" s="104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170090430</v>
      </c>
      <c r="C5" s="197" t="s">
        <v>7</v>
      </c>
      <c r="D5" s="12" t="s">
        <v>8</v>
      </c>
      <c r="E5" s="13">
        <v>0.06</v>
      </c>
      <c r="F5" s="109"/>
      <c r="G5" s="15"/>
    </row>
    <row r="6" spans="1:7" ht="21" customHeight="1" thickTop="1" thickBot="1">
      <c r="A6" s="16" t="s">
        <v>9</v>
      </c>
      <c r="B6" s="17">
        <f>B5+B13</f>
        <v>170972160</v>
      </c>
      <c r="C6" s="198"/>
      <c r="D6" s="18" t="s">
        <v>10</v>
      </c>
      <c r="E6" s="109">
        <v>0.12</v>
      </c>
      <c r="F6" s="109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09">
        <v>0.12</v>
      </c>
      <c r="F7" s="109"/>
      <c r="G7" s="15"/>
    </row>
    <row r="8" spans="1:7" ht="21" customHeight="1" thickTop="1" thickBot="1">
      <c r="A8" s="20" t="s">
        <v>154</v>
      </c>
      <c r="B8" s="21">
        <v>22098200</v>
      </c>
      <c r="C8" s="198"/>
      <c r="D8" s="18" t="s">
        <v>12</v>
      </c>
      <c r="E8" s="109"/>
      <c r="F8" s="109"/>
      <c r="G8" s="15"/>
    </row>
    <row r="9" spans="1:7" ht="21" customHeight="1" thickTop="1" thickBot="1">
      <c r="A9" s="22" t="s">
        <v>155</v>
      </c>
      <c r="B9" s="17">
        <f>B8+B13</f>
        <v>22979930</v>
      </c>
      <c r="C9" s="198"/>
      <c r="D9" s="18" t="s">
        <v>13</v>
      </c>
      <c r="E9" s="109"/>
      <c r="F9" s="109"/>
      <c r="G9" s="15"/>
    </row>
    <row r="10" spans="1:7" ht="21" customHeight="1" thickTop="1" thickBot="1">
      <c r="A10" s="19" t="s">
        <v>14</v>
      </c>
      <c r="B10" s="23">
        <f>B9/B7</f>
        <v>0.38299883333333334</v>
      </c>
      <c r="C10" s="199"/>
      <c r="D10" s="18" t="s">
        <v>15</v>
      </c>
      <c r="E10" s="109">
        <v>0.14000000000000001</v>
      </c>
      <c r="F10" s="109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09">
        <v>0.25</v>
      </c>
      <c r="F11" s="109"/>
    </row>
    <row r="12" spans="1:7" ht="21" customHeight="1" thickTop="1" thickBot="1">
      <c r="A12" s="24" t="s">
        <v>19</v>
      </c>
      <c r="B12" s="25">
        <v>896100</v>
      </c>
      <c r="C12" s="198"/>
      <c r="D12" s="18" t="s">
        <v>20</v>
      </c>
      <c r="E12" s="109">
        <v>0.03</v>
      </c>
      <c r="F12" s="109"/>
    </row>
    <row r="13" spans="1:7" ht="21" customHeight="1" thickTop="1" thickBot="1">
      <c r="A13" s="24" t="s">
        <v>21</v>
      </c>
      <c r="B13" s="25">
        <v>881730</v>
      </c>
      <c r="C13" s="198"/>
      <c r="D13" s="18" t="s">
        <v>22</v>
      </c>
      <c r="E13" s="109">
        <v>0.13</v>
      </c>
      <c r="F13" s="109"/>
    </row>
    <row r="14" spans="1:7" ht="21" customHeight="1" thickTop="1" thickBot="1">
      <c r="A14" s="24" t="s">
        <v>23</v>
      </c>
      <c r="B14" s="25">
        <v>640100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241630</v>
      </c>
      <c r="C15" s="198"/>
      <c r="D15" s="18" t="s">
        <v>26</v>
      </c>
      <c r="E15" s="202">
        <v>0.01</v>
      </c>
      <c r="F15" s="202"/>
    </row>
    <row r="16" spans="1:7" ht="21" customHeight="1" thickTop="1" thickBot="1">
      <c r="A16" s="24" t="s">
        <v>27</v>
      </c>
      <c r="B16" s="25">
        <f>B12-B13</f>
        <v>14370</v>
      </c>
      <c r="C16" s="199"/>
      <c r="D16" s="18" t="s">
        <v>28</v>
      </c>
      <c r="E16" s="109"/>
      <c r="F16" s="109"/>
    </row>
    <row r="17" spans="1:9" ht="21" customHeight="1" thickTop="1" thickBot="1">
      <c r="A17" s="24" t="s">
        <v>29</v>
      </c>
      <c r="B17" s="25">
        <v>597730</v>
      </c>
      <c r="C17" s="203" t="s">
        <v>30</v>
      </c>
      <c r="D17" s="18" t="s">
        <v>31</v>
      </c>
      <c r="E17" s="109"/>
      <c r="F17" s="109"/>
    </row>
    <row r="18" spans="1:9" ht="21" customHeight="1" thickTop="1" thickBot="1">
      <c r="A18" s="24" t="s">
        <v>32</v>
      </c>
      <c r="B18" s="25">
        <f>B13-B17</f>
        <v>284000</v>
      </c>
      <c r="C18" s="204"/>
      <c r="D18" s="18" t="s">
        <v>33</v>
      </c>
      <c r="E18" s="109">
        <v>0.01</v>
      </c>
      <c r="F18" s="109"/>
    </row>
    <row r="19" spans="1:9" ht="21" customHeight="1" thickTop="1" thickBot="1">
      <c r="A19" s="24" t="s">
        <v>34</v>
      </c>
      <c r="B19" s="27">
        <v>52</v>
      </c>
      <c r="C19" s="205"/>
      <c r="D19" s="18" t="s">
        <v>35</v>
      </c>
      <c r="E19" s="109"/>
      <c r="F19" s="109"/>
    </row>
    <row r="20" spans="1:9" ht="21" customHeight="1" thickTop="1" thickBot="1">
      <c r="A20" s="24" t="s">
        <v>36</v>
      </c>
      <c r="B20" s="25">
        <v>17232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31/464</f>
        <v>6.6810344827586202E-2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/>
      <c r="C23" s="31" t="s">
        <v>40</v>
      </c>
      <c r="D23" s="32" t="s">
        <v>182</v>
      </c>
    </row>
    <row r="24" spans="1:9" ht="21" customHeight="1" thickTop="1" thickBot="1">
      <c r="A24" s="31" t="s">
        <v>11</v>
      </c>
      <c r="B24" s="32" t="s">
        <v>171</v>
      </c>
      <c r="C24" s="31" t="s">
        <v>41</v>
      </c>
      <c r="D24" s="32" t="s">
        <v>184</v>
      </c>
    </row>
    <row r="25" spans="1:9" ht="21" customHeight="1" thickTop="1" thickBot="1">
      <c r="A25" s="31"/>
      <c r="B25" s="32" t="s">
        <v>65</v>
      </c>
      <c r="C25" s="31" t="s">
        <v>42</v>
      </c>
      <c r="D25" s="32" t="s">
        <v>183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172</v>
      </c>
      <c r="B30" s="209"/>
      <c r="C30" s="210" t="s">
        <v>185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186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187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I30" sqref="I30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11"/>
      <c r="B2" s="111"/>
      <c r="C2" s="111"/>
      <c r="D2" s="192" t="s">
        <v>179</v>
      </c>
      <c r="E2" s="193"/>
      <c r="F2" s="194"/>
    </row>
    <row r="3" spans="1:7" ht="27" thickTop="1" thickBot="1">
      <c r="A3" s="111"/>
      <c r="B3" s="111"/>
      <c r="C3" s="111"/>
      <c r="D3" s="112"/>
      <c r="E3" s="113"/>
      <c r="F3" s="114"/>
    </row>
    <row r="4" spans="1:7" ht="21" customHeight="1" thickTop="1" thickBot="1">
      <c r="A4" s="195" t="s">
        <v>2</v>
      </c>
      <c r="B4" s="196"/>
      <c r="C4" s="6" t="s">
        <v>3</v>
      </c>
      <c r="D4" s="110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170972160</v>
      </c>
      <c r="C5" s="197" t="s">
        <v>7</v>
      </c>
      <c r="D5" s="12" t="s">
        <v>8</v>
      </c>
      <c r="E5" s="13">
        <v>0.05</v>
      </c>
      <c r="F5" s="115"/>
      <c r="G5" s="15"/>
    </row>
    <row r="6" spans="1:7" ht="21" customHeight="1" thickTop="1" thickBot="1">
      <c r="A6" s="16" t="s">
        <v>9</v>
      </c>
      <c r="B6" s="17">
        <f>B5+B13</f>
        <v>172463900</v>
      </c>
      <c r="C6" s="198"/>
      <c r="D6" s="18" t="s">
        <v>10</v>
      </c>
      <c r="E6" s="115">
        <v>0.08</v>
      </c>
      <c r="F6" s="115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15">
        <v>0.13</v>
      </c>
      <c r="F7" s="115"/>
      <c r="G7" s="15"/>
    </row>
    <row r="8" spans="1:7" ht="21" customHeight="1" thickTop="1" thickBot="1">
      <c r="A8" s="20" t="s">
        <v>154</v>
      </c>
      <c r="B8" s="21">
        <v>22979930</v>
      </c>
      <c r="C8" s="198"/>
      <c r="D8" s="18" t="s">
        <v>12</v>
      </c>
      <c r="E8" s="115">
        <v>0.09</v>
      </c>
      <c r="F8" s="115"/>
      <c r="G8" s="15"/>
    </row>
    <row r="9" spans="1:7" ht="21" customHeight="1" thickTop="1" thickBot="1">
      <c r="A9" s="22" t="s">
        <v>155</v>
      </c>
      <c r="B9" s="17">
        <f>B8+B13</f>
        <v>24471670</v>
      </c>
      <c r="C9" s="198"/>
      <c r="D9" s="18" t="s">
        <v>13</v>
      </c>
      <c r="E9" s="115">
        <v>0.08</v>
      </c>
      <c r="F9" s="115"/>
      <c r="G9" s="15"/>
    </row>
    <row r="10" spans="1:7" ht="21" customHeight="1" thickTop="1" thickBot="1">
      <c r="A10" s="19" t="s">
        <v>14</v>
      </c>
      <c r="B10" s="23">
        <f>B9/B7</f>
        <v>0.40786116666666666</v>
      </c>
      <c r="C10" s="199"/>
      <c r="D10" s="18" t="s">
        <v>15</v>
      </c>
      <c r="E10" s="115">
        <v>0.2</v>
      </c>
      <c r="F10" s="115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15">
        <v>0.21</v>
      </c>
      <c r="F11" s="115"/>
    </row>
    <row r="12" spans="1:7" ht="21" customHeight="1" thickTop="1" thickBot="1">
      <c r="A12" s="24" t="s">
        <v>19</v>
      </c>
      <c r="B12" s="25">
        <v>1493000</v>
      </c>
      <c r="C12" s="198"/>
      <c r="D12" s="18" t="s">
        <v>20</v>
      </c>
      <c r="E12" s="115">
        <v>0</v>
      </c>
      <c r="F12" s="115"/>
    </row>
    <row r="13" spans="1:7" ht="21" customHeight="1" thickTop="1" thickBot="1">
      <c r="A13" s="24" t="s">
        <v>21</v>
      </c>
      <c r="B13" s="25">
        <v>1491740</v>
      </c>
      <c r="C13" s="198"/>
      <c r="D13" s="18" t="s">
        <v>22</v>
      </c>
      <c r="E13" s="115">
        <v>0.15</v>
      </c>
      <c r="F13" s="115"/>
    </row>
    <row r="14" spans="1:7" ht="21" customHeight="1" thickTop="1" thickBot="1">
      <c r="A14" s="24" t="s">
        <v>23</v>
      </c>
      <c r="B14" s="25">
        <v>1171500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320240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1260</v>
      </c>
      <c r="C16" s="199"/>
      <c r="D16" s="18" t="s">
        <v>28</v>
      </c>
      <c r="E16" s="115"/>
      <c r="F16" s="115"/>
    </row>
    <row r="17" spans="1:9" ht="21" customHeight="1" thickTop="1" thickBot="1">
      <c r="A17" s="24" t="s">
        <v>29</v>
      </c>
      <c r="B17" s="25">
        <v>1117500</v>
      </c>
      <c r="C17" s="203" t="s">
        <v>30</v>
      </c>
      <c r="D17" s="18" t="s">
        <v>31</v>
      </c>
      <c r="E17" s="115"/>
      <c r="F17" s="115"/>
    </row>
    <row r="18" spans="1:9" ht="21" customHeight="1" thickTop="1" thickBot="1">
      <c r="A18" s="24" t="s">
        <v>32</v>
      </c>
      <c r="B18" s="25">
        <f>B13-B17</f>
        <v>374240</v>
      </c>
      <c r="C18" s="204"/>
      <c r="D18" s="18" t="s">
        <v>33</v>
      </c>
      <c r="E18" s="115"/>
      <c r="F18" s="115"/>
    </row>
    <row r="19" spans="1:9" ht="21" customHeight="1" thickTop="1" thickBot="1">
      <c r="A19" s="24" t="s">
        <v>34</v>
      </c>
      <c r="B19" s="27">
        <v>85</v>
      </c>
      <c r="C19" s="205"/>
      <c r="D19" s="18" t="s">
        <v>35</v>
      </c>
      <c r="E19" s="115">
        <v>0</v>
      </c>
      <c r="F19" s="115"/>
    </row>
    <row r="20" spans="1:9" ht="21" customHeight="1" thickTop="1" thickBot="1">
      <c r="A20" s="24" t="s">
        <v>36</v>
      </c>
      <c r="B20" s="25">
        <v>17564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14/520</f>
        <v>2.6923076923076925E-2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45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180</v>
      </c>
      <c r="C24" s="31" t="s">
        <v>41</v>
      </c>
      <c r="D24" s="32" t="s">
        <v>196</v>
      </c>
    </row>
    <row r="25" spans="1:9" ht="21" customHeight="1" thickTop="1" thickBot="1">
      <c r="A25" s="31"/>
      <c r="B25" s="32" t="s">
        <v>47</v>
      </c>
      <c r="C25" s="31" t="s">
        <v>42</v>
      </c>
      <c r="D25" s="32" t="s">
        <v>197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181</v>
      </c>
      <c r="B30" s="209"/>
      <c r="C30" s="210" t="s">
        <v>199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198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200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B9" sqref="B9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17"/>
      <c r="B2" s="117"/>
      <c r="C2" s="117"/>
      <c r="D2" s="192" t="s">
        <v>188</v>
      </c>
      <c r="E2" s="193"/>
      <c r="F2" s="194"/>
    </row>
    <row r="3" spans="1:7" ht="27" thickTop="1" thickBot="1">
      <c r="A3" s="117"/>
      <c r="B3" s="117"/>
      <c r="C3" s="117"/>
      <c r="D3" s="118"/>
      <c r="E3" s="119"/>
      <c r="F3" s="120"/>
    </row>
    <row r="4" spans="1:7" ht="21" customHeight="1" thickTop="1" thickBot="1">
      <c r="A4" s="195" t="s">
        <v>2</v>
      </c>
      <c r="B4" s="196"/>
      <c r="C4" s="6" t="s">
        <v>3</v>
      </c>
      <c r="D4" s="116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172463900</v>
      </c>
      <c r="C5" s="197" t="s">
        <v>7</v>
      </c>
      <c r="D5" s="12" t="s">
        <v>8</v>
      </c>
      <c r="E5" s="13">
        <v>0.03</v>
      </c>
      <c r="F5" s="121"/>
      <c r="G5" s="15"/>
    </row>
    <row r="6" spans="1:7" ht="21" customHeight="1" thickTop="1" thickBot="1">
      <c r="A6" s="16" t="s">
        <v>9</v>
      </c>
      <c r="B6" s="17">
        <f>B5+B13</f>
        <v>173625380</v>
      </c>
      <c r="C6" s="198"/>
      <c r="D6" s="18" t="s">
        <v>10</v>
      </c>
      <c r="E6" s="121">
        <v>0.09</v>
      </c>
      <c r="F6" s="121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21">
        <v>0.18</v>
      </c>
      <c r="F7" s="121"/>
      <c r="G7" s="15"/>
    </row>
    <row r="8" spans="1:7" ht="21" customHeight="1" thickTop="1" thickBot="1">
      <c r="A8" s="20" t="s">
        <v>154</v>
      </c>
      <c r="B8" s="21">
        <v>24471670</v>
      </c>
      <c r="C8" s="198"/>
      <c r="D8" s="18" t="s">
        <v>12</v>
      </c>
      <c r="E8" s="121">
        <v>7.0000000000000007E-2</v>
      </c>
      <c r="F8" s="121"/>
      <c r="G8" s="15"/>
    </row>
    <row r="9" spans="1:7" ht="21" customHeight="1" thickTop="1" thickBot="1">
      <c r="A9" s="22" t="s">
        <v>155</v>
      </c>
      <c r="B9" s="17">
        <f>B8+B13</f>
        <v>25633150</v>
      </c>
      <c r="C9" s="198"/>
      <c r="D9" s="18" t="s">
        <v>13</v>
      </c>
      <c r="E9" s="121">
        <v>0.11</v>
      </c>
      <c r="F9" s="121"/>
      <c r="G9" s="15"/>
    </row>
    <row r="10" spans="1:7" ht="21" customHeight="1" thickTop="1" thickBot="1">
      <c r="A10" s="19" t="s">
        <v>14</v>
      </c>
      <c r="B10" s="23">
        <f>B9/B7</f>
        <v>0.42721916666666665</v>
      </c>
      <c r="C10" s="199"/>
      <c r="D10" s="18" t="s">
        <v>15</v>
      </c>
      <c r="E10" s="121">
        <v>0.08</v>
      </c>
      <c r="F10" s="121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21">
        <v>0.22</v>
      </c>
      <c r="F11" s="121"/>
    </row>
    <row r="12" spans="1:7" ht="21" customHeight="1" thickTop="1" thickBot="1">
      <c r="A12" s="24" t="s">
        <v>19</v>
      </c>
      <c r="B12" s="25">
        <v>1164600</v>
      </c>
      <c r="C12" s="198"/>
      <c r="D12" s="18" t="s">
        <v>20</v>
      </c>
      <c r="E12" s="121">
        <v>0.01</v>
      </c>
      <c r="F12" s="121"/>
    </row>
    <row r="13" spans="1:7" ht="21" customHeight="1" thickTop="1" thickBot="1">
      <c r="A13" s="24" t="s">
        <v>21</v>
      </c>
      <c r="B13" s="25">
        <v>1161480</v>
      </c>
      <c r="C13" s="198"/>
      <c r="D13" s="18" t="s">
        <v>22</v>
      </c>
      <c r="E13" s="121">
        <v>0.16</v>
      </c>
      <c r="F13" s="121"/>
    </row>
    <row r="14" spans="1:7" ht="21" customHeight="1" thickTop="1" thickBot="1">
      <c r="A14" s="24" t="s">
        <v>23</v>
      </c>
      <c r="B14" s="25">
        <v>800600</v>
      </c>
      <c r="C14" s="198"/>
      <c r="D14" s="18" t="s">
        <v>24</v>
      </c>
      <c r="E14" s="202">
        <v>0</v>
      </c>
      <c r="F14" s="202"/>
    </row>
    <row r="15" spans="1:7" ht="21" customHeight="1" thickTop="1" thickBot="1">
      <c r="A15" s="24" t="s">
        <v>25</v>
      </c>
      <c r="B15" s="25">
        <f>B13-B14</f>
        <v>360880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3120</v>
      </c>
      <c r="C16" s="199"/>
      <c r="D16" s="18" t="s">
        <v>28</v>
      </c>
      <c r="E16" s="134" t="s">
        <v>201</v>
      </c>
      <c r="F16" s="121"/>
    </row>
    <row r="17" spans="1:9" ht="21" customHeight="1" thickTop="1" thickBot="1">
      <c r="A17" s="24" t="s">
        <v>29</v>
      </c>
      <c r="B17" s="25">
        <v>890580</v>
      </c>
      <c r="C17" s="203" t="s">
        <v>30</v>
      </c>
      <c r="D17" s="18" t="s">
        <v>31</v>
      </c>
      <c r="E17" s="121">
        <v>0.05</v>
      </c>
      <c r="F17" s="121"/>
    </row>
    <row r="18" spans="1:9" ht="21" customHeight="1" thickTop="1" thickBot="1">
      <c r="A18" s="24" t="s">
        <v>32</v>
      </c>
      <c r="B18" s="25">
        <f>B13-B17</f>
        <v>270900</v>
      </c>
      <c r="C18" s="204"/>
      <c r="D18" s="18" t="s">
        <v>33</v>
      </c>
      <c r="E18" s="121"/>
      <c r="F18" s="121"/>
    </row>
    <row r="19" spans="1:9" ht="21" customHeight="1" thickTop="1" thickBot="1">
      <c r="A19" s="24" t="s">
        <v>34</v>
      </c>
      <c r="B19" s="27">
        <v>70</v>
      </c>
      <c r="C19" s="205"/>
      <c r="D19" s="18" t="s">
        <v>35</v>
      </c>
      <c r="E19" s="121"/>
      <c r="F19" s="121"/>
    </row>
    <row r="20" spans="1:9" ht="21" customHeight="1" thickTop="1" thickBot="1">
      <c r="A20" s="24" t="s">
        <v>36</v>
      </c>
      <c r="B20" s="25">
        <v>16637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12/452</f>
        <v>2.6548672566371681E-2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/>
      <c r="C23" s="31" t="s">
        <v>40</v>
      </c>
      <c r="D23" s="32" t="s">
        <v>202</v>
      </c>
    </row>
    <row r="24" spans="1:9" ht="21" customHeight="1" thickTop="1" thickBot="1">
      <c r="A24" s="31" t="s">
        <v>11</v>
      </c>
      <c r="B24" s="32" t="s">
        <v>171</v>
      </c>
      <c r="C24" s="31" t="s">
        <v>41</v>
      </c>
      <c r="D24" s="32" t="s">
        <v>203</v>
      </c>
    </row>
    <row r="25" spans="1:9" ht="21" customHeight="1" thickTop="1" thickBot="1">
      <c r="A25" s="31"/>
      <c r="B25" s="32" t="s">
        <v>65</v>
      </c>
      <c r="C25" s="31" t="s">
        <v>42</v>
      </c>
      <c r="D25" s="32" t="s">
        <v>204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205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193</v>
      </c>
      <c r="B30" s="209"/>
      <c r="C30" s="210" t="s">
        <v>208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206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207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topLeftCell="A10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22"/>
      <c r="B2" s="122"/>
      <c r="C2" s="122"/>
      <c r="D2" s="192" t="s">
        <v>189</v>
      </c>
      <c r="E2" s="193"/>
      <c r="F2" s="194"/>
    </row>
    <row r="3" spans="1:7" ht="27" thickTop="1" thickBot="1">
      <c r="A3" s="122"/>
      <c r="B3" s="122"/>
      <c r="C3" s="122"/>
      <c r="D3" s="123"/>
      <c r="E3" s="124"/>
      <c r="F3" s="125"/>
    </row>
    <row r="4" spans="1:7" ht="21" customHeight="1" thickTop="1" thickBot="1">
      <c r="A4" s="195" t="s">
        <v>2</v>
      </c>
      <c r="B4" s="196"/>
      <c r="C4" s="6" t="s">
        <v>3</v>
      </c>
      <c r="D4" s="126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173625380</v>
      </c>
      <c r="C5" s="197" t="s">
        <v>7</v>
      </c>
      <c r="D5" s="12" t="s">
        <v>8</v>
      </c>
      <c r="E5" s="13">
        <v>0.06</v>
      </c>
      <c r="F5" s="127"/>
      <c r="G5" s="15"/>
    </row>
    <row r="6" spans="1:7" ht="21" customHeight="1" thickTop="1" thickBot="1">
      <c r="A6" s="16" t="s">
        <v>9</v>
      </c>
      <c r="B6" s="17">
        <f>B5+B13</f>
        <v>174706740</v>
      </c>
      <c r="C6" s="198"/>
      <c r="D6" s="18" t="s">
        <v>10</v>
      </c>
      <c r="E6" s="127">
        <v>0.08</v>
      </c>
      <c r="F6" s="127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27">
        <v>0.14000000000000001</v>
      </c>
      <c r="F7" s="127"/>
      <c r="G7" s="15"/>
    </row>
    <row r="8" spans="1:7" ht="21" customHeight="1" thickTop="1" thickBot="1">
      <c r="A8" s="20" t="s">
        <v>154</v>
      </c>
      <c r="B8" s="21">
        <v>25633150</v>
      </c>
      <c r="C8" s="198"/>
      <c r="D8" s="18" t="s">
        <v>12</v>
      </c>
      <c r="E8" s="127">
        <v>7.0000000000000007E-2</v>
      </c>
      <c r="F8" s="127"/>
      <c r="G8" s="15"/>
    </row>
    <row r="9" spans="1:7" ht="21" customHeight="1" thickTop="1" thickBot="1">
      <c r="A9" s="22" t="s">
        <v>155</v>
      </c>
      <c r="B9" s="17">
        <f>B8+B13</f>
        <v>26714510</v>
      </c>
      <c r="C9" s="198"/>
      <c r="D9" s="18" t="s">
        <v>13</v>
      </c>
      <c r="E9" s="127">
        <v>0.05</v>
      </c>
      <c r="F9" s="127"/>
      <c r="G9" s="15"/>
    </row>
    <row r="10" spans="1:7" ht="21" customHeight="1" thickTop="1" thickBot="1">
      <c r="A10" s="19" t="s">
        <v>14</v>
      </c>
      <c r="B10" s="23">
        <f>B9/B7</f>
        <v>0.44524183333333334</v>
      </c>
      <c r="C10" s="199"/>
      <c r="D10" s="18" t="s">
        <v>15</v>
      </c>
      <c r="E10" s="127">
        <v>0.19</v>
      </c>
      <c r="F10" s="127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27">
        <v>0.24</v>
      </c>
      <c r="F11" s="127"/>
    </row>
    <row r="12" spans="1:7" ht="21" customHeight="1" thickTop="1" thickBot="1">
      <c r="A12" s="24" t="s">
        <v>19</v>
      </c>
      <c r="B12" s="25">
        <v>1093600</v>
      </c>
      <c r="C12" s="198"/>
      <c r="D12" s="18" t="s">
        <v>20</v>
      </c>
      <c r="E12" s="127">
        <v>0.02</v>
      </c>
      <c r="F12" s="127"/>
    </row>
    <row r="13" spans="1:7" ht="21" customHeight="1" thickTop="1" thickBot="1">
      <c r="A13" s="24" t="s">
        <v>21</v>
      </c>
      <c r="B13" s="25">
        <v>1081360</v>
      </c>
      <c r="C13" s="198"/>
      <c r="D13" s="18" t="s">
        <v>22</v>
      </c>
      <c r="E13" s="127">
        <v>0.13</v>
      </c>
      <c r="F13" s="127"/>
    </row>
    <row r="14" spans="1:7" ht="21" customHeight="1" thickTop="1" thickBot="1">
      <c r="A14" s="24" t="s">
        <v>23</v>
      </c>
      <c r="B14" s="25">
        <v>858500</v>
      </c>
      <c r="C14" s="198"/>
      <c r="D14" s="18" t="s">
        <v>24</v>
      </c>
      <c r="E14" s="202">
        <v>0.01</v>
      </c>
      <c r="F14" s="202"/>
    </row>
    <row r="15" spans="1:7" ht="21" customHeight="1" thickTop="1" thickBot="1">
      <c r="A15" s="24" t="s">
        <v>25</v>
      </c>
      <c r="B15" s="25">
        <f>B13-B14</f>
        <v>222860</v>
      </c>
      <c r="C15" s="198"/>
      <c r="D15" s="18" t="s">
        <v>26</v>
      </c>
      <c r="E15" s="202">
        <v>0.01</v>
      </c>
      <c r="F15" s="202"/>
    </row>
    <row r="16" spans="1:7" ht="21" customHeight="1" thickTop="1" thickBot="1">
      <c r="A16" s="24" t="s">
        <v>27</v>
      </c>
      <c r="B16" s="25">
        <f>B12-B13</f>
        <v>12240</v>
      </c>
      <c r="C16" s="199"/>
      <c r="D16" s="18" t="s">
        <v>28</v>
      </c>
      <c r="E16" s="127"/>
      <c r="F16" s="127"/>
    </row>
    <row r="17" spans="1:9" ht="21" customHeight="1" thickTop="1" thickBot="1">
      <c r="A17" s="24" t="s">
        <v>29</v>
      </c>
      <c r="B17" s="25">
        <v>822720</v>
      </c>
      <c r="C17" s="203" t="s">
        <v>30</v>
      </c>
      <c r="D17" s="18" t="s">
        <v>31</v>
      </c>
      <c r="E17" s="127"/>
      <c r="F17" s="127"/>
    </row>
    <row r="18" spans="1:9" ht="21" customHeight="1" thickTop="1" thickBot="1">
      <c r="A18" s="24" t="s">
        <v>32</v>
      </c>
      <c r="B18" s="25">
        <f>B13-B17</f>
        <v>258640</v>
      </c>
      <c r="C18" s="204"/>
      <c r="D18" s="18" t="s">
        <v>33</v>
      </c>
      <c r="E18" s="127"/>
      <c r="F18" s="127"/>
    </row>
    <row r="19" spans="1:9" ht="21" customHeight="1" thickTop="1" thickBot="1">
      <c r="A19" s="24" t="s">
        <v>34</v>
      </c>
      <c r="B19" s="27">
        <v>75</v>
      </c>
      <c r="C19" s="205"/>
      <c r="D19" s="18" t="s">
        <v>35</v>
      </c>
      <c r="E19" s="127"/>
      <c r="F19" s="127"/>
    </row>
    <row r="20" spans="1:9" ht="21" customHeight="1" thickTop="1" thickBot="1">
      <c r="A20" s="24" t="s">
        <v>36</v>
      </c>
      <c r="B20" s="25">
        <v>14581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19/481</f>
        <v>3.9501039501039503E-2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51</v>
      </c>
      <c r="C23" s="31" t="s">
        <v>40</v>
      </c>
      <c r="D23" s="32" t="s">
        <v>209</v>
      </c>
    </row>
    <row r="24" spans="1:9" ht="21" customHeight="1" thickTop="1" thickBot="1">
      <c r="A24" s="31" t="s">
        <v>11</v>
      </c>
      <c r="B24" s="32" t="s">
        <v>190</v>
      </c>
      <c r="C24" s="31" t="s">
        <v>41</v>
      </c>
      <c r="D24" s="32" t="s">
        <v>210</v>
      </c>
    </row>
    <row r="25" spans="1:9" ht="21" customHeight="1" thickTop="1" thickBot="1">
      <c r="A25" s="31"/>
      <c r="B25" s="32" t="s">
        <v>65</v>
      </c>
      <c r="C25" s="31" t="s">
        <v>42</v>
      </c>
      <c r="D25" s="32" t="s">
        <v>211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191</v>
      </c>
      <c r="B30" s="209"/>
      <c r="C30" s="210" t="s">
        <v>212</v>
      </c>
      <c r="D30" s="211"/>
      <c r="E30" s="1"/>
    </row>
    <row r="31" spans="1:9" s="35" customFormat="1" ht="50.1" customHeight="1" thickTop="1" thickBot="1">
      <c r="A31" s="208" t="s">
        <v>192</v>
      </c>
      <c r="B31" s="209"/>
      <c r="C31" s="212" t="s">
        <v>213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214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38"/>
  <sheetViews>
    <sheetView zoomScaleNormal="100" workbookViewId="0">
      <selection activeCell="B7" sqref="B7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2"/>
      <c r="B2" s="2"/>
      <c r="C2" s="2"/>
      <c r="D2" s="192" t="s">
        <v>1</v>
      </c>
      <c r="E2" s="193"/>
      <c r="F2" s="194"/>
    </row>
    <row r="3" spans="1:7" ht="27" thickTop="1" thickBot="1">
      <c r="A3" s="2"/>
      <c r="B3" s="2"/>
      <c r="C3" s="2"/>
      <c r="D3" s="3"/>
      <c r="E3" s="4"/>
      <c r="F3" s="5"/>
    </row>
    <row r="4" spans="1:7" ht="21" customHeight="1" thickTop="1" thickBot="1">
      <c r="A4" s="195" t="s">
        <v>2</v>
      </c>
      <c r="B4" s="196"/>
      <c r="C4" s="6" t="s">
        <v>3</v>
      </c>
      <c r="D4" s="7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146373750</v>
      </c>
      <c r="C5" s="197" t="s">
        <v>7</v>
      </c>
      <c r="D5" s="12" t="s">
        <v>8</v>
      </c>
      <c r="E5" s="13">
        <v>0.04</v>
      </c>
      <c r="F5" s="14"/>
      <c r="G5" s="15"/>
    </row>
    <row r="6" spans="1:7" ht="21" customHeight="1" thickTop="1" thickBot="1">
      <c r="A6" s="16" t="s">
        <v>9</v>
      </c>
      <c r="B6" s="17">
        <f>B5+B13</f>
        <v>147748150</v>
      </c>
      <c r="C6" s="198"/>
      <c r="D6" s="18" t="s">
        <v>10</v>
      </c>
      <c r="E6" s="14">
        <v>0.08</v>
      </c>
      <c r="F6" s="14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4">
        <v>0.13</v>
      </c>
      <c r="F7" s="14"/>
      <c r="G7" s="15"/>
    </row>
    <row r="8" spans="1:7" ht="21" customHeight="1" thickTop="1" thickBot="1">
      <c r="A8" s="20" t="s">
        <v>154</v>
      </c>
      <c r="B8" s="21"/>
      <c r="C8" s="198"/>
      <c r="D8" s="18" t="s">
        <v>12</v>
      </c>
      <c r="E8" s="14">
        <v>0.12</v>
      </c>
      <c r="F8" s="14"/>
      <c r="G8" s="15"/>
    </row>
    <row r="9" spans="1:7" ht="21" customHeight="1" thickTop="1" thickBot="1">
      <c r="A9" s="22" t="s">
        <v>155</v>
      </c>
      <c r="B9" s="17">
        <f>B8+B13</f>
        <v>1374400</v>
      </c>
      <c r="C9" s="198"/>
      <c r="D9" s="18" t="s">
        <v>13</v>
      </c>
      <c r="E9" s="14">
        <v>0.12</v>
      </c>
      <c r="F9" s="14"/>
      <c r="G9" s="15"/>
    </row>
    <row r="10" spans="1:7" ht="21" customHeight="1" thickTop="1" thickBot="1">
      <c r="A10" s="19" t="s">
        <v>14</v>
      </c>
      <c r="B10" s="23">
        <f>B9/B7</f>
        <v>2.2906666666666665E-2</v>
      </c>
      <c r="C10" s="199"/>
      <c r="D10" s="18" t="s">
        <v>15</v>
      </c>
      <c r="E10" s="14">
        <v>0.11</v>
      </c>
      <c r="F10" s="14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4">
        <v>0.2</v>
      </c>
      <c r="F11" s="14"/>
    </row>
    <row r="12" spans="1:7" ht="21" customHeight="1" thickTop="1" thickBot="1">
      <c r="A12" s="24" t="s">
        <v>19</v>
      </c>
      <c r="B12" s="25">
        <v>1376600</v>
      </c>
      <c r="C12" s="198"/>
      <c r="D12" s="18" t="s">
        <v>20</v>
      </c>
      <c r="E12" s="14">
        <v>0.01</v>
      </c>
      <c r="F12" s="14"/>
    </row>
    <row r="13" spans="1:7" ht="21" customHeight="1" thickTop="1" thickBot="1">
      <c r="A13" s="24" t="s">
        <v>21</v>
      </c>
      <c r="B13" s="25">
        <v>1374400</v>
      </c>
      <c r="C13" s="198"/>
      <c r="D13" s="18" t="s">
        <v>22</v>
      </c>
      <c r="E13" s="14">
        <v>0.19</v>
      </c>
      <c r="F13" s="14"/>
    </row>
    <row r="14" spans="1:7" ht="21" customHeight="1" thickTop="1" thickBot="1">
      <c r="A14" s="24" t="s">
        <v>23</v>
      </c>
      <c r="B14" s="25">
        <v>1082200</v>
      </c>
      <c r="C14" s="198"/>
      <c r="D14" s="18" t="s">
        <v>24</v>
      </c>
      <c r="E14" s="202">
        <v>0.01</v>
      </c>
      <c r="F14" s="202"/>
    </row>
    <row r="15" spans="1:7" ht="21" customHeight="1" thickTop="1" thickBot="1">
      <c r="A15" s="24" t="s">
        <v>25</v>
      </c>
      <c r="B15" s="25">
        <f>B13-B14</f>
        <v>292200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2200</v>
      </c>
      <c r="C16" s="199"/>
      <c r="D16" s="18" t="s">
        <v>28</v>
      </c>
      <c r="E16" s="14"/>
      <c r="F16" s="14"/>
    </row>
    <row r="17" spans="1:9" ht="21" customHeight="1" thickTop="1" thickBot="1">
      <c r="A17" s="24" t="s">
        <v>29</v>
      </c>
      <c r="B17" s="25">
        <v>952200</v>
      </c>
      <c r="C17" s="203" t="s">
        <v>30</v>
      </c>
      <c r="D17" s="18" t="s">
        <v>31</v>
      </c>
      <c r="E17" s="14"/>
      <c r="F17" s="14"/>
    </row>
    <row r="18" spans="1:9" ht="21" customHeight="1" thickTop="1" thickBot="1">
      <c r="A18" s="24" t="s">
        <v>32</v>
      </c>
      <c r="B18" s="25">
        <f>B13-B17</f>
        <v>422200</v>
      </c>
      <c r="C18" s="204"/>
      <c r="D18" s="18" t="s">
        <v>33</v>
      </c>
      <c r="E18" s="14">
        <v>0</v>
      </c>
      <c r="F18" s="14"/>
    </row>
    <row r="19" spans="1:9" ht="21" customHeight="1" thickTop="1" thickBot="1">
      <c r="A19" s="24" t="s">
        <v>34</v>
      </c>
      <c r="B19" s="27">
        <v>97</v>
      </c>
      <c r="C19" s="205"/>
      <c r="D19" s="18" t="s">
        <v>35</v>
      </c>
      <c r="E19" s="14"/>
      <c r="F19" s="14"/>
    </row>
    <row r="20" spans="1:9" ht="21" customHeight="1" thickTop="1" thickBot="1">
      <c r="A20" s="24" t="s">
        <v>36</v>
      </c>
      <c r="B20" s="25">
        <v>14191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20/454</f>
        <v>4.405286343612335E-2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45</v>
      </c>
      <c r="C23" s="31" t="s">
        <v>40</v>
      </c>
      <c r="D23" s="32" t="s">
        <v>54</v>
      </c>
    </row>
    <row r="24" spans="1:9" ht="21" customHeight="1" thickTop="1" thickBot="1">
      <c r="A24" s="31" t="s">
        <v>11</v>
      </c>
      <c r="B24" s="32" t="s">
        <v>46</v>
      </c>
      <c r="C24" s="31" t="s">
        <v>41</v>
      </c>
      <c r="D24" s="32" t="s">
        <v>55</v>
      </c>
    </row>
    <row r="25" spans="1:9" ht="21" customHeight="1" thickTop="1" thickBot="1">
      <c r="A25" s="31"/>
      <c r="B25" s="32" t="s">
        <v>47</v>
      </c>
      <c r="C25" s="31" t="s">
        <v>42</v>
      </c>
      <c r="D25" s="32" t="s">
        <v>56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48</v>
      </c>
      <c r="B30" s="209"/>
      <c r="C30" s="210" t="s">
        <v>57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58</v>
      </c>
      <c r="D31" s="213"/>
      <c r="E31" s="1"/>
    </row>
    <row r="32" spans="1:9" s="35" customFormat="1" ht="50.1" customHeight="1" thickTop="1" thickBot="1">
      <c r="A32" s="208"/>
      <c r="B32" s="211"/>
      <c r="C32" s="214"/>
      <c r="D32" s="211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I26" sqref="I26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29"/>
      <c r="B2" s="129"/>
      <c r="C2" s="129"/>
      <c r="D2" s="192" t="s">
        <v>194</v>
      </c>
      <c r="E2" s="193"/>
      <c r="F2" s="194"/>
    </row>
    <row r="3" spans="1:7" ht="27" thickTop="1" thickBot="1">
      <c r="A3" s="129"/>
      <c r="B3" s="129"/>
      <c r="C3" s="129"/>
      <c r="D3" s="130"/>
      <c r="E3" s="131"/>
      <c r="F3" s="132"/>
    </row>
    <row r="4" spans="1:7" ht="21" customHeight="1" thickTop="1" thickBot="1">
      <c r="A4" s="195" t="s">
        <v>2</v>
      </c>
      <c r="B4" s="196"/>
      <c r="C4" s="6" t="s">
        <v>3</v>
      </c>
      <c r="D4" s="128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174706740</v>
      </c>
      <c r="C5" s="197" t="s">
        <v>7</v>
      </c>
      <c r="D5" s="12" t="s">
        <v>8</v>
      </c>
      <c r="E5" s="13">
        <v>0.05</v>
      </c>
      <c r="F5" s="133"/>
      <c r="G5" s="15"/>
    </row>
    <row r="6" spans="1:7" ht="21" customHeight="1" thickTop="1" thickBot="1">
      <c r="A6" s="16" t="s">
        <v>9</v>
      </c>
      <c r="B6" s="17">
        <f>B5+B13</f>
        <v>175950780</v>
      </c>
      <c r="C6" s="198"/>
      <c r="D6" s="18" t="s">
        <v>10</v>
      </c>
      <c r="E6" s="133">
        <v>0.1</v>
      </c>
      <c r="F6" s="133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33">
        <v>0.15</v>
      </c>
      <c r="F7" s="133"/>
      <c r="G7" s="15"/>
    </row>
    <row r="8" spans="1:7" ht="21" customHeight="1" thickTop="1" thickBot="1">
      <c r="A8" s="20" t="s">
        <v>154</v>
      </c>
      <c r="B8" s="21">
        <v>26714510</v>
      </c>
      <c r="C8" s="198"/>
      <c r="D8" s="18" t="s">
        <v>12</v>
      </c>
      <c r="E8" s="133">
        <v>0.09</v>
      </c>
      <c r="F8" s="133"/>
      <c r="G8" s="15"/>
    </row>
    <row r="9" spans="1:7" ht="21" customHeight="1" thickTop="1" thickBot="1">
      <c r="A9" s="22" t="s">
        <v>155</v>
      </c>
      <c r="B9" s="17">
        <f>B8+B13</f>
        <v>27958550</v>
      </c>
      <c r="C9" s="198"/>
      <c r="D9" s="18" t="s">
        <v>13</v>
      </c>
      <c r="E9" s="133">
        <v>0.1</v>
      </c>
      <c r="F9" s="133"/>
      <c r="G9" s="15"/>
    </row>
    <row r="10" spans="1:7" ht="21" customHeight="1" thickTop="1" thickBot="1">
      <c r="A10" s="19" t="s">
        <v>14</v>
      </c>
      <c r="B10" s="23">
        <f>B9/B7</f>
        <v>0.46597583333333331</v>
      </c>
      <c r="C10" s="199"/>
      <c r="D10" s="18" t="s">
        <v>15</v>
      </c>
      <c r="E10" s="133">
        <v>7.0000000000000007E-2</v>
      </c>
      <c r="F10" s="133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33">
        <v>0.26</v>
      </c>
      <c r="F11" s="133"/>
    </row>
    <row r="12" spans="1:7" ht="21" customHeight="1" thickTop="1" thickBot="1">
      <c r="A12" s="24" t="s">
        <v>19</v>
      </c>
      <c r="B12" s="25">
        <v>1245800</v>
      </c>
      <c r="C12" s="198"/>
      <c r="D12" s="18" t="s">
        <v>20</v>
      </c>
      <c r="E12" s="133">
        <v>0.02</v>
      </c>
      <c r="F12" s="133"/>
    </row>
    <row r="13" spans="1:7" ht="21" customHeight="1" thickTop="1" thickBot="1">
      <c r="A13" s="24" t="s">
        <v>21</v>
      </c>
      <c r="B13" s="25">
        <v>1244040</v>
      </c>
      <c r="C13" s="198"/>
      <c r="D13" s="18" t="s">
        <v>22</v>
      </c>
      <c r="E13" s="133">
        <v>0.17</v>
      </c>
      <c r="F13" s="133"/>
    </row>
    <row r="14" spans="1:7" ht="21" customHeight="1" thickTop="1" thickBot="1">
      <c r="A14" s="24" t="s">
        <v>23</v>
      </c>
      <c r="B14" s="25">
        <v>634700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609340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1760</v>
      </c>
      <c r="C16" s="199"/>
      <c r="D16" s="18" t="s">
        <v>28</v>
      </c>
      <c r="E16" s="133"/>
      <c r="F16" s="133"/>
    </row>
    <row r="17" spans="1:9" ht="21" customHeight="1" thickTop="1" thickBot="1">
      <c r="A17" s="24" t="s">
        <v>29</v>
      </c>
      <c r="B17" s="25">
        <v>922740</v>
      </c>
      <c r="C17" s="203" t="s">
        <v>30</v>
      </c>
      <c r="D17" s="18" t="s">
        <v>31</v>
      </c>
      <c r="E17" s="133"/>
      <c r="F17" s="133"/>
    </row>
    <row r="18" spans="1:9" ht="21" customHeight="1" thickTop="1" thickBot="1">
      <c r="A18" s="24" t="s">
        <v>32</v>
      </c>
      <c r="B18" s="25">
        <f>B13-B17</f>
        <v>321300</v>
      </c>
      <c r="C18" s="204"/>
      <c r="D18" s="18" t="s">
        <v>33</v>
      </c>
      <c r="E18" s="133">
        <v>0</v>
      </c>
      <c r="F18" s="133"/>
    </row>
    <row r="19" spans="1:9" ht="21" customHeight="1" thickTop="1" thickBot="1">
      <c r="A19" s="24" t="s">
        <v>34</v>
      </c>
      <c r="B19" s="27">
        <v>89</v>
      </c>
      <c r="C19" s="205"/>
      <c r="D19" s="18" t="s">
        <v>35</v>
      </c>
      <c r="E19" s="133"/>
      <c r="F19" s="133"/>
    </row>
    <row r="20" spans="1:9" ht="21" customHeight="1" thickTop="1" thickBot="1">
      <c r="A20" s="24" t="s">
        <v>36</v>
      </c>
      <c r="B20" s="25">
        <v>13997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14/532</f>
        <v>2.6315789473684209E-2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47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64</v>
      </c>
      <c r="C24" s="31" t="s">
        <v>41</v>
      </c>
      <c r="D24" s="32" t="s">
        <v>219</v>
      </c>
    </row>
    <row r="25" spans="1:9" ht="21" customHeight="1" thickTop="1" thickBot="1">
      <c r="A25" s="31"/>
      <c r="B25" s="32" t="s">
        <v>95</v>
      </c>
      <c r="C25" s="31" t="s">
        <v>42</v>
      </c>
      <c r="D25" s="32" t="s">
        <v>220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195</v>
      </c>
      <c r="B30" s="209"/>
      <c r="C30" s="210" t="s">
        <v>221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222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223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E30" sqref="E30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35"/>
      <c r="B2" s="135"/>
      <c r="C2" s="135"/>
      <c r="D2" s="192" t="s">
        <v>215</v>
      </c>
      <c r="E2" s="193"/>
      <c r="F2" s="194"/>
    </row>
    <row r="3" spans="1:7" ht="27" thickTop="1" thickBot="1">
      <c r="A3" s="135"/>
      <c r="B3" s="135"/>
      <c r="C3" s="135"/>
      <c r="D3" s="136"/>
      <c r="E3" s="137"/>
      <c r="F3" s="138"/>
    </row>
    <row r="4" spans="1:7" ht="21" customHeight="1" thickTop="1" thickBot="1">
      <c r="A4" s="195" t="s">
        <v>2</v>
      </c>
      <c r="B4" s="196"/>
      <c r="C4" s="6" t="s">
        <v>3</v>
      </c>
      <c r="D4" s="139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175950780</v>
      </c>
      <c r="C5" s="197" t="s">
        <v>7</v>
      </c>
      <c r="D5" s="12" t="s">
        <v>8</v>
      </c>
      <c r="E5" s="13">
        <v>0.06</v>
      </c>
      <c r="F5" s="140"/>
      <c r="G5" s="15"/>
    </row>
    <row r="6" spans="1:7" ht="21" customHeight="1" thickTop="1" thickBot="1">
      <c r="A6" s="16" t="s">
        <v>9</v>
      </c>
      <c r="B6" s="17">
        <f>B5+B13</f>
        <v>178449880</v>
      </c>
      <c r="C6" s="198"/>
      <c r="D6" s="18" t="s">
        <v>10</v>
      </c>
      <c r="E6" s="140">
        <v>0.08</v>
      </c>
      <c r="F6" s="140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40">
        <v>0.13</v>
      </c>
      <c r="F7" s="140"/>
      <c r="G7" s="15"/>
    </row>
    <row r="8" spans="1:7" ht="21" customHeight="1" thickTop="1" thickBot="1">
      <c r="A8" s="20" t="s">
        <v>154</v>
      </c>
      <c r="B8" s="21">
        <v>27958550</v>
      </c>
      <c r="C8" s="198"/>
      <c r="D8" s="18" t="s">
        <v>12</v>
      </c>
      <c r="E8" s="140">
        <v>0.08</v>
      </c>
      <c r="F8" s="140"/>
      <c r="G8" s="15"/>
    </row>
    <row r="9" spans="1:7" ht="21" customHeight="1" thickTop="1" thickBot="1">
      <c r="A9" s="22" t="s">
        <v>155</v>
      </c>
      <c r="B9" s="17">
        <f>B8+B13</f>
        <v>30457650</v>
      </c>
      <c r="C9" s="198"/>
      <c r="D9" s="18" t="s">
        <v>13</v>
      </c>
      <c r="E9" s="140">
        <v>0.14000000000000001</v>
      </c>
      <c r="F9" s="140"/>
      <c r="G9" s="15"/>
    </row>
    <row r="10" spans="1:7" ht="21" customHeight="1" thickTop="1" thickBot="1">
      <c r="A10" s="19" t="s">
        <v>14</v>
      </c>
      <c r="B10" s="23">
        <f>B9/B7</f>
        <v>0.50762750000000001</v>
      </c>
      <c r="C10" s="199"/>
      <c r="D10" s="18" t="s">
        <v>15</v>
      </c>
      <c r="E10" s="140">
        <v>0.05</v>
      </c>
      <c r="F10" s="140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40">
        <v>0.28000000000000003</v>
      </c>
      <c r="F11" s="140"/>
    </row>
    <row r="12" spans="1:7" ht="21" customHeight="1" thickTop="1" thickBot="1">
      <c r="A12" s="24" t="s">
        <v>19</v>
      </c>
      <c r="B12" s="25">
        <v>2513000</v>
      </c>
      <c r="C12" s="198"/>
      <c r="D12" s="18" t="s">
        <v>20</v>
      </c>
      <c r="E12" s="147">
        <v>0.01</v>
      </c>
      <c r="F12" s="140"/>
    </row>
    <row r="13" spans="1:7" ht="21" customHeight="1" thickTop="1" thickBot="1">
      <c r="A13" s="24" t="s">
        <v>21</v>
      </c>
      <c r="B13" s="25">
        <v>2499100</v>
      </c>
      <c r="C13" s="198"/>
      <c r="D13" s="18" t="s">
        <v>22</v>
      </c>
      <c r="E13" s="140">
        <v>0.19</v>
      </c>
      <c r="F13" s="140"/>
    </row>
    <row r="14" spans="1:7" ht="21" customHeight="1" thickTop="1" thickBot="1">
      <c r="A14" s="24" t="s">
        <v>23</v>
      </c>
      <c r="B14" s="25">
        <v>1645700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853400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13900</v>
      </c>
      <c r="C16" s="199"/>
      <c r="D16" s="18" t="s">
        <v>28</v>
      </c>
      <c r="E16" s="140"/>
      <c r="F16" s="140"/>
    </row>
    <row r="17" spans="1:9" ht="21" customHeight="1" thickTop="1" thickBot="1">
      <c r="A17" s="24" t="s">
        <v>29</v>
      </c>
      <c r="B17" s="25">
        <v>1955600</v>
      </c>
      <c r="C17" s="203" t="s">
        <v>30</v>
      </c>
      <c r="D17" s="18" t="s">
        <v>31</v>
      </c>
      <c r="E17" s="140"/>
      <c r="F17" s="140"/>
    </row>
    <row r="18" spans="1:9" ht="21" customHeight="1" thickTop="1" thickBot="1">
      <c r="A18" s="24" t="s">
        <v>32</v>
      </c>
      <c r="B18" s="25">
        <f>B13-B17</f>
        <v>543500</v>
      </c>
      <c r="C18" s="204"/>
      <c r="D18" s="18" t="s">
        <v>33</v>
      </c>
      <c r="E18" s="140"/>
      <c r="F18" s="140"/>
    </row>
    <row r="19" spans="1:9" ht="21" customHeight="1" thickTop="1" thickBot="1">
      <c r="A19" s="24" t="s">
        <v>34</v>
      </c>
      <c r="B19" s="27">
        <v>163</v>
      </c>
      <c r="C19" s="205"/>
      <c r="D19" s="18" t="s">
        <v>35</v>
      </c>
      <c r="E19" s="140"/>
      <c r="F19" s="140"/>
    </row>
    <row r="20" spans="1:9" ht="21" customHeight="1" thickTop="1" thickBot="1">
      <c r="A20" s="24" t="s">
        <v>36</v>
      </c>
      <c r="B20" s="25">
        <v>15417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3/756</f>
        <v>3.968253968253968E-3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47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64</v>
      </c>
      <c r="C24" s="31" t="s">
        <v>41</v>
      </c>
      <c r="D24" s="32" t="s">
        <v>228</v>
      </c>
    </row>
    <row r="25" spans="1:9" ht="21" customHeight="1" thickTop="1" thickBot="1">
      <c r="A25" s="31"/>
      <c r="B25" s="32" t="s">
        <v>95</v>
      </c>
      <c r="C25" s="31" t="s">
        <v>42</v>
      </c>
      <c r="D25" s="32" t="s">
        <v>229</v>
      </c>
    </row>
    <row r="26" spans="1:9" ht="21" customHeight="1" thickTop="1" thickBot="1">
      <c r="A26" s="33"/>
      <c r="B26" s="32"/>
      <c r="C26" s="31" t="s">
        <v>43</v>
      </c>
      <c r="D26" s="32" t="s">
        <v>237</v>
      </c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216</v>
      </c>
      <c r="B30" s="209"/>
      <c r="C30" s="210" t="s">
        <v>231</v>
      </c>
      <c r="D30" s="211"/>
      <c r="E30" s="1"/>
    </row>
    <row r="31" spans="1:9" s="35" customFormat="1" ht="50.1" customHeight="1" thickTop="1" thickBot="1">
      <c r="A31" s="208" t="s">
        <v>217</v>
      </c>
      <c r="B31" s="209"/>
      <c r="C31" s="212" t="s">
        <v>230</v>
      </c>
      <c r="D31" s="213"/>
      <c r="E31" s="1"/>
    </row>
    <row r="32" spans="1:9" s="35" customFormat="1" ht="50.1" customHeight="1" thickTop="1" thickBot="1">
      <c r="A32" s="208" t="s">
        <v>218</v>
      </c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H28" sqref="H28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41"/>
      <c r="B2" s="141"/>
      <c r="C2" s="141"/>
      <c r="D2" s="192" t="s">
        <v>224</v>
      </c>
      <c r="E2" s="193"/>
      <c r="F2" s="194"/>
    </row>
    <row r="3" spans="1:7" ht="27" thickTop="1" thickBot="1">
      <c r="A3" s="141"/>
      <c r="B3" s="141"/>
      <c r="C3" s="141"/>
      <c r="D3" s="142"/>
      <c r="E3" s="143"/>
      <c r="F3" s="144"/>
    </row>
    <row r="4" spans="1:7" ht="21" customHeight="1" thickTop="1" thickBot="1">
      <c r="A4" s="195" t="s">
        <v>2</v>
      </c>
      <c r="B4" s="196"/>
      <c r="C4" s="6" t="s">
        <v>3</v>
      </c>
      <c r="D4" s="145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178449880</v>
      </c>
      <c r="C5" s="197" t="s">
        <v>7</v>
      </c>
      <c r="D5" s="12" t="s">
        <v>8</v>
      </c>
      <c r="E5" s="13">
        <v>7.0000000000000007E-2</v>
      </c>
      <c r="F5" s="146"/>
      <c r="G5" s="15"/>
    </row>
    <row r="6" spans="1:7" ht="21" customHeight="1" thickTop="1" thickBot="1">
      <c r="A6" s="16" t="s">
        <v>9</v>
      </c>
      <c r="B6" s="17">
        <f>B5+B13</f>
        <v>181515780</v>
      </c>
      <c r="C6" s="198"/>
      <c r="D6" s="18" t="s">
        <v>10</v>
      </c>
      <c r="E6" s="146">
        <v>0.08</v>
      </c>
      <c r="F6" s="146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46">
        <v>0.13</v>
      </c>
      <c r="F7" s="146"/>
      <c r="G7" s="15"/>
    </row>
    <row r="8" spans="1:7" ht="21" customHeight="1" thickTop="1" thickBot="1">
      <c r="A8" s="20" t="s">
        <v>154</v>
      </c>
      <c r="B8" s="21">
        <v>30457650</v>
      </c>
      <c r="C8" s="198"/>
      <c r="D8" s="18" t="s">
        <v>12</v>
      </c>
      <c r="E8" s="146">
        <v>0.11</v>
      </c>
      <c r="F8" s="146"/>
      <c r="G8" s="15"/>
    </row>
    <row r="9" spans="1:7" ht="21" customHeight="1" thickTop="1" thickBot="1">
      <c r="A9" s="22" t="s">
        <v>155</v>
      </c>
      <c r="B9" s="17">
        <f>B8+B13</f>
        <v>33523550</v>
      </c>
      <c r="C9" s="198"/>
      <c r="D9" s="18" t="s">
        <v>13</v>
      </c>
      <c r="E9" s="146">
        <v>0.08</v>
      </c>
      <c r="F9" s="146"/>
      <c r="G9" s="15"/>
    </row>
    <row r="10" spans="1:7" ht="21" customHeight="1" thickTop="1" thickBot="1">
      <c r="A10" s="19" t="s">
        <v>14</v>
      </c>
      <c r="B10" s="23">
        <f>B9/B7</f>
        <v>0.55872583333333337</v>
      </c>
      <c r="C10" s="199"/>
      <c r="D10" s="18" t="s">
        <v>15</v>
      </c>
      <c r="E10" s="146">
        <v>0.1</v>
      </c>
      <c r="F10" s="146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46">
        <v>0.24</v>
      </c>
      <c r="F11" s="146"/>
    </row>
    <row r="12" spans="1:7" ht="21" customHeight="1" thickTop="1" thickBot="1">
      <c r="A12" s="24" t="s">
        <v>19</v>
      </c>
      <c r="B12" s="25">
        <v>3082600</v>
      </c>
      <c r="C12" s="198"/>
      <c r="D12" s="18" t="s">
        <v>20</v>
      </c>
      <c r="E12" s="146">
        <v>0.01</v>
      </c>
      <c r="F12" s="146"/>
    </row>
    <row r="13" spans="1:7" ht="21" customHeight="1" thickTop="1" thickBot="1">
      <c r="A13" s="24" t="s">
        <v>21</v>
      </c>
      <c r="B13" s="25">
        <v>3065900</v>
      </c>
      <c r="C13" s="198"/>
      <c r="D13" s="18" t="s">
        <v>22</v>
      </c>
      <c r="E13" s="146">
        <v>0.17</v>
      </c>
      <c r="F13" s="146"/>
    </row>
    <row r="14" spans="1:7" ht="21" customHeight="1" thickTop="1" thickBot="1">
      <c r="A14" s="24" t="s">
        <v>23</v>
      </c>
      <c r="B14" s="25">
        <v>2155600</v>
      </c>
      <c r="C14" s="198"/>
      <c r="D14" s="18" t="s">
        <v>24</v>
      </c>
      <c r="E14" s="202">
        <v>0.01</v>
      </c>
      <c r="F14" s="202"/>
    </row>
    <row r="15" spans="1:7" ht="21" customHeight="1" thickTop="1" thickBot="1">
      <c r="A15" s="24" t="s">
        <v>25</v>
      </c>
      <c r="B15" s="25">
        <f>B13-B14</f>
        <v>910300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16700</v>
      </c>
      <c r="C16" s="199"/>
      <c r="D16" s="18" t="s">
        <v>28</v>
      </c>
      <c r="E16" s="146">
        <v>0</v>
      </c>
      <c r="F16" s="146"/>
    </row>
    <row r="17" spans="1:9" ht="21" customHeight="1" thickTop="1" thickBot="1">
      <c r="A17" s="24" t="s">
        <v>29</v>
      </c>
      <c r="B17" s="25">
        <v>2412280</v>
      </c>
      <c r="C17" s="203" t="s">
        <v>30</v>
      </c>
      <c r="D17" s="18" t="s">
        <v>31</v>
      </c>
      <c r="E17" s="146"/>
      <c r="F17" s="146"/>
    </row>
    <row r="18" spans="1:9" ht="21" customHeight="1" thickTop="1" thickBot="1">
      <c r="A18" s="24" t="s">
        <v>32</v>
      </c>
      <c r="B18" s="25">
        <f>B13-B17</f>
        <v>653620</v>
      </c>
      <c r="C18" s="204"/>
      <c r="D18" s="18" t="s">
        <v>33</v>
      </c>
      <c r="E18" s="146">
        <v>0.01</v>
      </c>
      <c r="F18" s="146"/>
    </row>
    <row r="19" spans="1:9" ht="21" customHeight="1" thickTop="1" thickBot="1">
      <c r="A19" s="24" t="s">
        <v>34</v>
      </c>
      <c r="B19" s="27">
        <v>204</v>
      </c>
      <c r="C19" s="205"/>
      <c r="D19" s="18" t="s">
        <v>35</v>
      </c>
      <c r="E19" s="146"/>
      <c r="F19" s="146"/>
    </row>
    <row r="20" spans="1:9" ht="21" customHeight="1" thickTop="1" thickBot="1">
      <c r="A20" s="24" t="s">
        <v>36</v>
      </c>
      <c r="B20" s="25">
        <v>15110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10/792</f>
        <v>1.2626262626262626E-2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95</v>
      </c>
      <c r="C23" s="31" t="s">
        <v>40</v>
      </c>
      <c r="D23" s="32" t="s">
        <v>234</v>
      </c>
    </row>
    <row r="24" spans="1:9" ht="21" customHeight="1" thickTop="1" thickBot="1">
      <c r="A24" s="31" t="s">
        <v>11</v>
      </c>
      <c r="B24" s="32" t="s">
        <v>225</v>
      </c>
      <c r="C24" s="31" t="s">
        <v>41</v>
      </c>
      <c r="D24" s="32" t="s">
        <v>235</v>
      </c>
    </row>
    <row r="25" spans="1:9" ht="21" customHeight="1" thickTop="1" thickBot="1">
      <c r="A25" s="31"/>
      <c r="B25" s="32"/>
      <c r="C25" s="31" t="s">
        <v>42</v>
      </c>
      <c r="D25" s="32" t="s">
        <v>236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226</v>
      </c>
      <c r="B30" s="209"/>
      <c r="C30" s="210" t="s">
        <v>238</v>
      </c>
      <c r="D30" s="211"/>
      <c r="E30" s="1"/>
    </row>
    <row r="31" spans="1:9" s="35" customFormat="1" ht="50.1" customHeight="1" thickTop="1" thickBot="1">
      <c r="A31" s="208" t="s">
        <v>227</v>
      </c>
      <c r="B31" s="209"/>
      <c r="C31" s="212" t="s">
        <v>239</v>
      </c>
      <c r="D31" s="213"/>
      <c r="E31" s="1"/>
    </row>
    <row r="32" spans="1:9" s="35" customFormat="1" ht="50.1" customHeight="1" thickTop="1" thickBot="1">
      <c r="A32" s="208"/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A7" zoomScaleNormal="100" workbookViewId="0">
      <selection activeCell="C32" sqref="C32:D32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48"/>
      <c r="B2" s="148"/>
      <c r="C2" s="148"/>
      <c r="D2" s="192" t="s">
        <v>240</v>
      </c>
      <c r="E2" s="193"/>
      <c r="F2" s="194"/>
    </row>
    <row r="3" spans="1:7" ht="27" thickTop="1" thickBot="1">
      <c r="A3" s="148"/>
      <c r="B3" s="148"/>
      <c r="C3" s="148"/>
      <c r="D3" s="149"/>
      <c r="E3" s="150"/>
      <c r="F3" s="151"/>
    </row>
    <row r="4" spans="1:7" ht="21" customHeight="1" thickTop="1" thickBot="1">
      <c r="A4" s="195" t="s">
        <v>2</v>
      </c>
      <c r="B4" s="196"/>
      <c r="C4" s="6" t="s">
        <v>3</v>
      </c>
      <c r="D4" s="152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181515780</v>
      </c>
      <c r="C5" s="197" t="s">
        <v>7</v>
      </c>
      <c r="D5" s="12" t="s">
        <v>8</v>
      </c>
      <c r="E5" s="13">
        <v>0.05</v>
      </c>
      <c r="F5" s="153"/>
      <c r="G5" s="15"/>
    </row>
    <row r="6" spans="1:7" ht="21" customHeight="1" thickTop="1" thickBot="1">
      <c r="A6" s="16" t="s">
        <v>9</v>
      </c>
      <c r="B6" s="17">
        <f>B5+B13</f>
        <v>182992980</v>
      </c>
      <c r="C6" s="198"/>
      <c r="D6" s="18" t="s">
        <v>10</v>
      </c>
      <c r="E6" s="160">
        <v>0.09</v>
      </c>
      <c r="F6" s="153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53">
        <v>0.13</v>
      </c>
      <c r="F7" s="153"/>
      <c r="G7" s="15"/>
    </row>
    <row r="8" spans="1:7" ht="21" customHeight="1" thickTop="1" thickBot="1">
      <c r="A8" s="20" t="s">
        <v>154</v>
      </c>
      <c r="B8" s="21">
        <v>33523550</v>
      </c>
      <c r="C8" s="198"/>
      <c r="D8" s="18" t="s">
        <v>12</v>
      </c>
      <c r="E8" s="153">
        <v>0.09</v>
      </c>
      <c r="F8" s="153"/>
      <c r="G8" s="15"/>
    </row>
    <row r="9" spans="1:7" ht="21" customHeight="1" thickTop="1" thickBot="1">
      <c r="A9" s="22" t="s">
        <v>155</v>
      </c>
      <c r="B9" s="17">
        <f>B8+B13</f>
        <v>35000750</v>
      </c>
      <c r="C9" s="198"/>
      <c r="D9" s="18" t="s">
        <v>13</v>
      </c>
      <c r="E9" s="153">
        <v>0.08</v>
      </c>
      <c r="F9" s="153"/>
      <c r="G9" s="15"/>
    </row>
    <row r="10" spans="1:7" ht="21" customHeight="1" thickTop="1" thickBot="1">
      <c r="A10" s="19" t="s">
        <v>14</v>
      </c>
      <c r="B10" s="23">
        <f>B9/B7</f>
        <v>0.58334583333333334</v>
      </c>
      <c r="C10" s="199"/>
      <c r="D10" s="18" t="s">
        <v>15</v>
      </c>
      <c r="E10" s="153">
        <v>7.0000000000000007E-2</v>
      </c>
      <c r="F10" s="153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53">
        <v>0.28000000000000003</v>
      </c>
      <c r="F11" s="153"/>
    </row>
    <row r="12" spans="1:7" ht="21" customHeight="1" thickTop="1" thickBot="1">
      <c r="A12" s="24" t="s">
        <v>19</v>
      </c>
      <c r="B12" s="25">
        <v>1477200</v>
      </c>
      <c r="C12" s="198"/>
      <c r="D12" s="18" t="s">
        <v>20</v>
      </c>
      <c r="E12" s="153">
        <v>0.01</v>
      </c>
      <c r="F12" s="153"/>
    </row>
    <row r="13" spans="1:7" ht="21" customHeight="1" thickTop="1" thickBot="1">
      <c r="A13" s="24" t="s">
        <v>21</v>
      </c>
      <c r="B13" s="25">
        <v>1477200</v>
      </c>
      <c r="C13" s="198"/>
      <c r="D13" s="18" t="s">
        <v>22</v>
      </c>
      <c r="E13" s="153">
        <v>0.2</v>
      </c>
      <c r="F13" s="153"/>
    </row>
    <row r="14" spans="1:7" ht="21" customHeight="1" thickTop="1" thickBot="1">
      <c r="A14" s="24" t="s">
        <v>23</v>
      </c>
      <c r="B14" s="25">
        <v>1157100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320100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0</v>
      </c>
      <c r="C16" s="199"/>
      <c r="D16" s="18" t="s">
        <v>28</v>
      </c>
      <c r="E16" s="153"/>
      <c r="F16" s="153"/>
    </row>
    <row r="17" spans="1:9" ht="21" customHeight="1" thickTop="1" thickBot="1">
      <c r="A17" s="24" t="s">
        <v>29</v>
      </c>
      <c r="B17" s="25">
        <v>1267900</v>
      </c>
      <c r="C17" s="203" t="s">
        <v>30</v>
      </c>
      <c r="D17" s="18" t="s">
        <v>31</v>
      </c>
      <c r="E17" s="153"/>
      <c r="F17" s="153"/>
    </row>
    <row r="18" spans="1:9" ht="21" customHeight="1" thickTop="1" thickBot="1">
      <c r="A18" s="24" t="s">
        <v>32</v>
      </c>
      <c r="B18" s="25">
        <f>B13-B17</f>
        <v>209300</v>
      </c>
      <c r="C18" s="204"/>
      <c r="D18" s="18" t="s">
        <v>33</v>
      </c>
      <c r="E18" s="153"/>
      <c r="F18" s="153"/>
    </row>
    <row r="19" spans="1:9" ht="21" customHeight="1" thickTop="1" thickBot="1">
      <c r="A19" s="24" t="s">
        <v>34</v>
      </c>
      <c r="B19" s="27">
        <v>100</v>
      </c>
      <c r="C19" s="205"/>
      <c r="D19" s="18" t="s">
        <v>35</v>
      </c>
      <c r="E19" s="153">
        <v>0</v>
      </c>
      <c r="F19" s="153"/>
    </row>
    <row r="20" spans="1:9" ht="21" customHeight="1" thickTop="1" thickBot="1">
      <c r="A20" s="24" t="s">
        <v>36</v>
      </c>
      <c r="B20" s="25">
        <v>14772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10/543</f>
        <v>1.841620626151013E-2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241</v>
      </c>
      <c r="C23" s="31" t="s">
        <v>40</v>
      </c>
      <c r="D23" s="32" t="s">
        <v>247</v>
      </c>
    </row>
    <row r="24" spans="1:9" ht="21" customHeight="1" thickTop="1" thickBot="1">
      <c r="A24" s="31" t="s">
        <v>11</v>
      </c>
      <c r="B24" s="32" t="s">
        <v>242</v>
      </c>
      <c r="C24" s="31" t="s">
        <v>41</v>
      </c>
      <c r="D24" s="32" t="s">
        <v>248</v>
      </c>
    </row>
    <row r="25" spans="1:9" ht="21" customHeight="1" thickTop="1" thickBot="1">
      <c r="A25" s="31"/>
      <c r="B25" s="32" t="s">
        <v>243</v>
      </c>
      <c r="C25" s="31" t="s">
        <v>42</v>
      </c>
      <c r="D25" s="32" t="s">
        <v>249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232</v>
      </c>
      <c r="B30" s="209"/>
      <c r="C30" s="210" t="s">
        <v>250</v>
      </c>
      <c r="D30" s="211"/>
      <c r="E30" s="1"/>
    </row>
    <row r="31" spans="1:9" s="35" customFormat="1" ht="50.1" customHeight="1" thickTop="1" thickBot="1">
      <c r="A31" s="208" t="s">
        <v>233</v>
      </c>
      <c r="B31" s="209"/>
      <c r="C31" s="212" t="s">
        <v>252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251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E29" sqref="E29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54"/>
      <c r="B2" s="154"/>
      <c r="C2" s="154"/>
      <c r="D2" s="192" t="s">
        <v>244</v>
      </c>
      <c r="E2" s="193"/>
      <c r="F2" s="194"/>
    </row>
    <row r="3" spans="1:7" ht="27" thickTop="1" thickBot="1">
      <c r="A3" s="154"/>
      <c r="B3" s="154"/>
      <c r="C3" s="154"/>
      <c r="D3" s="155"/>
      <c r="E3" s="156"/>
      <c r="F3" s="157"/>
    </row>
    <row r="4" spans="1:7" ht="21" customHeight="1" thickTop="1" thickBot="1">
      <c r="A4" s="195" t="s">
        <v>2</v>
      </c>
      <c r="B4" s="196"/>
      <c r="C4" s="6" t="s">
        <v>3</v>
      </c>
      <c r="D4" s="158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182992980</v>
      </c>
      <c r="C5" s="197" t="s">
        <v>7</v>
      </c>
      <c r="D5" s="12" t="s">
        <v>8</v>
      </c>
      <c r="E5" s="13">
        <v>0.03</v>
      </c>
      <c r="F5" s="159"/>
      <c r="G5" s="15"/>
    </row>
    <row r="6" spans="1:7" ht="21" customHeight="1" thickTop="1" thickBot="1">
      <c r="A6" s="16" t="s">
        <v>9</v>
      </c>
      <c r="B6" s="17">
        <f>B5+B13</f>
        <v>183888910</v>
      </c>
      <c r="C6" s="198"/>
      <c r="D6" s="18" t="s">
        <v>10</v>
      </c>
      <c r="E6" s="159">
        <v>0.08</v>
      </c>
      <c r="F6" s="159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59">
        <v>0.12</v>
      </c>
      <c r="F7" s="159"/>
      <c r="G7" s="15"/>
    </row>
    <row r="8" spans="1:7" ht="21" customHeight="1" thickTop="1" thickBot="1">
      <c r="A8" s="20" t="s">
        <v>154</v>
      </c>
      <c r="B8" s="21">
        <v>35000750</v>
      </c>
      <c r="C8" s="198"/>
      <c r="D8" s="18" t="s">
        <v>12</v>
      </c>
      <c r="E8" s="159">
        <v>0.08</v>
      </c>
      <c r="F8" s="159"/>
      <c r="G8" s="15"/>
    </row>
    <row r="9" spans="1:7" ht="21" customHeight="1" thickTop="1" thickBot="1">
      <c r="A9" s="22" t="s">
        <v>155</v>
      </c>
      <c r="B9" s="17">
        <f>B8+B13</f>
        <v>35896680</v>
      </c>
      <c r="C9" s="198"/>
      <c r="D9" s="18" t="s">
        <v>13</v>
      </c>
      <c r="E9" s="159">
        <v>0.13</v>
      </c>
      <c r="F9" s="159"/>
      <c r="G9" s="15"/>
    </row>
    <row r="10" spans="1:7" ht="21" customHeight="1" thickTop="1" thickBot="1">
      <c r="A10" s="19" t="s">
        <v>14</v>
      </c>
      <c r="B10" s="23">
        <f>B9/B7</f>
        <v>0.59827799999999998</v>
      </c>
      <c r="C10" s="199"/>
      <c r="D10" s="18" t="s">
        <v>15</v>
      </c>
      <c r="E10" s="159">
        <v>0.17</v>
      </c>
      <c r="F10" s="159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59">
        <v>0.28000000000000003</v>
      </c>
      <c r="F11" s="159"/>
    </row>
    <row r="12" spans="1:7" ht="21" customHeight="1" thickTop="1" thickBot="1">
      <c r="A12" s="24" t="s">
        <v>19</v>
      </c>
      <c r="B12" s="25">
        <v>919300</v>
      </c>
      <c r="C12" s="198"/>
      <c r="D12" s="18" t="s">
        <v>20</v>
      </c>
      <c r="E12" s="159">
        <v>0.01</v>
      </c>
      <c r="F12" s="159"/>
    </row>
    <row r="13" spans="1:7" ht="21" customHeight="1" thickTop="1" thickBot="1">
      <c r="A13" s="24" t="s">
        <v>21</v>
      </c>
      <c r="B13" s="25">
        <v>895930</v>
      </c>
      <c r="C13" s="198"/>
      <c r="D13" s="18" t="s">
        <v>22</v>
      </c>
      <c r="E13" s="159">
        <v>0.09</v>
      </c>
      <c r="F13" s="159"/>
    </row>
    <row r="14" spans="1:7" ht="21" customHeight="1" thickTop="1" thickBot="1">
      <c r="A14" s="24" t="s">
        <v>23</v>
      </c>
      <c r="B14" s="25">
        <v>559100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336830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23370</v>
      </c>
      <c r="C16" s="199"/>
      <c r="D16" s="18" t="s">
        <v>28</v>
      </c>
      <c r="E16" s="159"/>
      <c r="F16" s="159"/>
    </row>
    <row r="17" spans="1:9" ht="21" customHeight="1" thickTop="1" thickBot="1">
      <c r="A17" s="24" t="s">
        <v>29</v>
      </c>
      <c r="B17" s="25">
        <v>641150</v>
      </c>
      <c r="C17" s="203" t="s">
        <v>30</v>
      </c>
      <c r="D17" s="18" t="s">
        <v>31</v>
      </c>
      <c r="E17" s="159"/>
      <c r="F17" s="159"/>
    </row>
    <row r="18" spans="1:9" ht="21" customHeight="1" thickTop="1" thickBot="1">
      <c r="A18" s="24" t="s">
        <v>32</v>
      </c>
      <c r="B18" s="25">
        <f>B13-B17</f>
        <v>254780</v>
      </c>
      <c r="C18" s="204"/>
      <c r="D18" s="18" t="s">
        <v>33</v>
      </c>
      <c r="E18" s="159">
        <v>0.01</v>
      </c>
      <c r="F18" s="159"/>
    </row>
    <row r="19" spans="1:9" ht="21" customHeight="1" thickTop="1" thickBot="1">
      <c r="A19" s="24" t="s">
        <v>34</v>
      </c>
      <c r="B19" s="27">
        <v>63</v>
      </c>
      <c r="C19" s="205"/>
      <c r="D19" s="18" t="s">
        <v>35</v>
      </c>
      <c r="E19" s="159"/>
      <c r="F19" s="159"/>
    </row>
    <row r="20" spans="1:9" ht="21" customHeight="1" thickTop="1" thickBot="1">
      <c r="A20" s="24" t="s">
        <v>36</v>
      </c>
      <c r="B20" s="25">
        <v>14592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17/541</f>
        <v>3.1423290203327174E-2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47</v>
      </c>
      <c r="C23" s="31" t="s">
        <v>40</v>
      </c>
      <c r="D23" s="32" t="s">
        <v>253</v>
      </c>
    </row>
    <row r="24" spans="1:9" ht="21" customHeight="1" thickTop="1" thickBot="1">
      <c r="A24" s="31" t="s">
        <v>11</v>
      </c>
      <c r="B24" s="32" t="s">
        <v>171</v>
      </c>
      <c r="C24" s="31" t="s">
        <v>41</v>
      </c>
      <c r="D24" s="32" t="s">
        <v>254</v>
      </c>
    </row>
    <row r="25" spans="1:9" ht="21" customHeight="1" thickTop="1" thickBot="1">
      <c r="A25" s="31"/>
      <c r="B25" s="32" t="s">
        <v>68</v>
      </c>
      <c r="C25" s="31" t="s">
        <v>42</v>
      </c>
      <c r="D25" s="32" t="s">
        <v>255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245</v>
      </c>
      <c r="B30" s="209"/>
      <c r="C30" s="210" t="s">
        <v>257</v>
      </c>
      <c r="D30" s="211"/>
      <c r="E30" s="1"/>
      <c r="I30" s="35" t="s">
        <v>258</v>
      </c>
    </row>
    <row r="31" spans="1:9" s="35" customFormat="1" ht="50.1" customHeight="1" thickTop="1" thickBot="1">
      <c r="A31" s="208" t="s">
        <v>246</v>
      </c>
      <c r="B31" s="209"/>
      <c r="C31" s="212" t="s">
        <v>256</v>
      </c>
      <c r="D31" s="213"/>
      <c r="E31" s="1"/>
    </row>
    <row r="32" spans="1:9" s="35" customFormat="1" ht="50.1" customHeight="1" thickTop="1" thickBot="1">
      <c r="A32" s="208"/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D37" sqref="D37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62"/>
      <c r="B2" s="162"/>
      <c r="C2" s="162"/>
      <c r="D2" s="192" t="s">
        <v>259</v>
      </c>
      <c r="E2" s="193"/>
      <c r="F2" s="194"/>
    </row>
    <row r="3" spans="1:7" ht="27" thickTop="1" thickBot="1">
      <c r="A3" s="162"/>
      <c r="B3" s="162"/>
      <c r="C3" s="162"/>
      <c r="D3" s="163"/>
      <c r="E3" s="164"/>
      <c r="F3" s="165"/>
    </row>
    <row r="4" spans="1:7" ht="21" customHeight="1" thickTop="1" thickBot="1">
      <c r="A4" s="195" t="s">
        <v>2</v>
      </c>
      <c r="B4" s="196"/>
      <c r="C4" s="6" t="s">
        <v>3</v>
      </c>
      <c r="D4" s="161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183888910</v>
      </c>
      <c r="C5" s="197" t="s">
        <v>7</v>
      </c>
      <c r="D5" s="12" t="s">
        <v>8</v>
      </c>
      <c r="E5" s="13">
        <v>0.05</v>
      </c>
      <c r="F5" s="166"/>
      <c r="G5" s="15"/>
    </row>
    <row r="6" spans="1:7" ht="21" customHeight="1" thickTop="1" thickBot="1">
      <c r="A6" s="16" t="s">
        <v>9</v>
      </c>
      <c r="B6" s="17">
        <f>B5+B13</f>
        <v>185374710</v>
      </c>
      <c r="C6" s="198"/>
      <c r="D6" s="18" t="s">
        <v>10</v>
      </c>
      <c r="E6" s="166">
        <v>0.08</v>
      </c>
      <c r="F6" s="166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66">
        <v>0.15</v>
      </c>
      <c r="F7" s="166"/>
      <c r="G7" s="15"/>
    </row>
    <row r="8" spans="1:7" ht="21" customHeight="1" thickTop="1" thickBot="1">
      <c r="A8" s="20" t="s">
        <v>154</v>
      </c>
      <c r="B8" s="21">
        <v>35896680</v>
      </c>
      <c r="C8" s="198"/>
      <c r="D8" s="18" t="s">
        <v>12</v>
      </c>
      <c r="E8" s="166">
        <v>0.08</v>
      </c>
      <c r="F8" s="166"/>
      <c r="G8" s="15"/>
    </row>
    <row r="9" spans="1:7" ht="21" customHeight="1" thickTop="1" thickBot="1">
      <c r="A9" s="22" t="s">
        <v>155</v>
      </c>
      <c r="B9" s="17">
        <f>B8+B13</f>
        <v>37382480</v>
      </c>
      <c r="C9" s="198"/>
      <c r="D9" s="18" t="s">
        <v>13</v>
      </c>
      <c r="E9" s="166">
        <v>0.08</v>
      </c>
      <c r="F9" s="166"/>
      <c r="G9" s="15"/>
    </row>
    <row r="10" spans="1:7" ht="21" customHeight="1" thickTop="1" thickBot="1">
      <c r="A10" s="19" t="s">
        <v>14</v>
      </c>
      <c r="B10" s="23">
        <f>B9/B7</f>
        <v>0.62304133333333334</v>
      </c>
      <c r="C10" s="199"/>
      <c r="D10" s="18" t="s">
        <v>15</v>
      </c>
      <c r="E10" s="166">
        <v>0.05</v>
      </c>
      <c r="F10" s="166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66">
        <v>0.18</v>
      </c>
      <c r="F11" s="166"/>
    </row>
    <row r="12" spans="1:7" ht="21" customHeight="1" thickTop="1" thickBot="1">
      <c r="A12" s="24" t="s">
        <v>19</v>
      </c>
      <c r="B12" s="25">
        <v>1488800</v>
      </c>
      <c r="C12" s="198"/>
      <c r="D12" s="18" t="s">
        <v>20</v>
      </c>
      <c r="E12" s="166">
        <v>0.01</v>
      </c>
      <c r="F12" s="166"/>
    </row>
    <row r="13" spans="1:7" ht="21" customHeight="1" thickTop="1" thickBot="1">
      <c r="A13" s="24" t="s">
        <v>21</v>
      </c>
      <c r="B13" s="25">
        <v>1485800</v>
      </c>
      <c r="C13" s="198"/>
      <c r="D13" s="18" t="s">
        <v>22</v>
      </c>
      <c r="E13" s="166">
        <v>0.31</v>
      </c>
      <c r="F13" s="166"/>
    </row>
    <row r="14" spans="1:7" ht="21" customHeight="1" thickTop="1" thickBot="1">
      <c r="A14" s="24" t="s">
        <v>23</v>
      </c>
      <c r="B14" s="25">
        <v>930400</v>
      </c>
      <c r="C14" s="198"/>
      <c r="D14" s="18" t="s">
        <v>24</v>
      </c>
      <c r="E14" s="202">
        <v>0.01</v>
      </c>
      <c r="F14" s="202"/>
    </row>
    <row r="15" spans="1:7" ht="21" customHeight="1" thickTop="1" thickBot="1">
      <c r="A15" s="24" t="s">
        <v>25</v>
      </c>
      <c r="B15" s="25">
        <f>B13-B14</f>
        <v>555400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3000</v>
      </c>
      <c r="C16" s="199"/>
      <c r="D16" s="18" t="s">
        <v>28</v>
      </c>
      <c r="E16" s="166"/>
      <c r="F16" s="166"/>
    </row>
    <row r="17" spans="1:9" ht="21" customHeight="1" thickTop="1" thickBot="1">
      <c r="A17" s="24" t="s">
        <v>29</v>
      </c>
      <c r="B17" s="25">
        <v>990300</v>
      </c>
      <c r="C17" s="203" t="s">
        <v>30</v>
      </c>
      <c r="D17" s="18" t="s">
        <v>31</v>
      </c>
      <c r="E17" s="166"/>
      <c r="F17" s="166"/>
    </row>
    <row r="18" spans="1:9" ht="21" customHeight="1" thickTop="1" thickBot="1">
      <c r="A18" s="24" t="s">
        <v>32</v>
      </c>
      <c r="B18" s="25">
        <f>B13-B17</f>
        <v>495500</v>
      </c>
      <c r="C18" s="204"/>
      <c r="D18" s="18" t="s">
        <v>33</v>
      </c>
      <c r="E18" s="166"/>
      <c r="F18" s="166"/>
    </row>
    <row r="19" spans="1:9" ht="21" customHeight="1" thickTop="1" thickBot="1">
      <c r="A19" s="24" t="s">
        <v>34</v>
      </c>
      <c r="B19" s="27">
        <v>94</v>
      </c>
      <c r="C19" s="205"/>
      <c r="D19" s="18" t="s">
        <v>35</v>
      </c>
      <c r="E19" s="166"/>
      <c r="F19" s="166"/>
    </row>
    <row r="20" spans="1:9" ht="21" customHeight="1" thickTop="1" thickBot="1">
      <c r="A20" s="24" t="s">
        <v>36</v>
      </c>
      <c r="B20" s="25">
        <v>15838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8/533</f>
        <v>1.50093808630394E-2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72</v>
      </c>
      <c r="C23" s="31" t="s">
        <v>40</v>
      </c>
      <c r="D23" s="32" t="s">
        <v>268</v>
      </c>
    </row>
    <row r="24" spans="1:9" ht="21" customHeight="1" thickTop="1" thickBot="1">
      <c r="A24" s="31" t="s">
        <v>11</v>
      </c>
      <c r="B24" s="32" t="s">
        <v>73</v>
      </c>
      <c r="C24" s="31" t="s">
        <v>41</v>
      </c>
      <c r="D24" s="32" t="s">
        <v>269</v>
      </c>
    </row>
    <row r="25" spans="1:9" ht="21" customHeight="1" thickTop="1" thickBot="1">
      <c r="A25" s="31"/>
      <c r="B25" s="32" t="s">
        <v>65</v>
      </c>
      <c r="C25" s="31" t="s">
        <v>42</v>
      </c>
      <c r="D25" s="32" t="s">
        <v>270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261</v>
      </c>
      <c r="B30" s="209"/>
      <c r="C30" s="210" t="s">
        <v>271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272</v>
      </c>
      <c r="D31" s="213"/>
      <c r="E31" s="1"/>
    </row>
    <row r="32" spans="1:9" s="35" customFormat="1" ht="50.1" customHeight="1" thickTop="1" thickBot="1">
      <c r="A32" s="208"/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62"/>
      <c r="B2" s="162"/>
      <c r="C2" s="162"/>
      <c r="D2" s="192" t="s">
        <v>260</v>
      </c>
      <c r="E2" s="193"/>
      <c r="F2" s="194"/>
    </row>
    <row r="3" spans="1:7" ht="27" thickTop="1" thickBot="1">
      <c r="A3" s="162"/>
      <c r="B3" s="162"/>
      <c r="C3" s="162"/>
      <c r="D3" s="163"/>
      <c r="E3" s="164"/>
      <c r="F3" s="165"/>
    </row>
    <row r="4" spans="1:7" ht="21" customHeight="1" thickTop="1" thickBot="1">
      <c r="A4" s="195" t="s">
        <v>2</v>
      </c>
      <c r="B4" s="196"/>
      <c r="C4" s="6" t="s">
        <v>3</v>
      </c>
      <c r="D4" s="161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185374710</v>
      </c>
      <c r="C5" s="197" t="s">
        <v>7</v>
      </c>
      <c r="D5" s="12" t="s">
        <v>8</v>
      </c>
      <c r="E5" s="13">
        <v>0.04</v>
      </c>
      <c r="F5" s="166"/>
      <c r="G5" s="15"/>
    </row>
    <row r="6" spans="1:7" ht="21" customHeight="1" thickTop="1" thickBot="1">
      <c r="A6" s="16" t="s">
        <v>9</v>
      </c>
      <c r="B6" s="17">
        <f>B5+B13</f>
        <v>186577210</v>
      </c>
      <c r="C6" s="198"/>
      <c r="D6" s="18" t="s">
        <v>10</v>
      </c>
      <c r="E6" s="166">
        <v>7.0000000000000007E-2</v>
      </c>
      <c r="F6" s="166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66">
        <v>0.14000000000000001</v>
      </c>
      <c r="F7" s="166"/>
      <c r="G7" s="15"/>
    </row>
    <row r="8" spans="1:7" ht="21" customHeight="1" thickTop="1" thickBot="1">
      <c r="A8" s="20" t="s">
        <v>154</v>
      </c>
      <c r="B8" s="21">
        <v>37382480</v>
      </c>
      <c r="C8" s="198"/>
      <c r="D8" s="18" t="s">
        <v>12</v>
      </c>
      <c r="E8" s="166">
        <v>0.06</v>
      </c>
      <c r="F8" s="166"/>
      <c r="G8" s="15"/>
    </row>
    <row r="9" spans="1:7" ht="21" customHeight="1" thickTop="1" thickBot="1">
      <c r="A9" s="22" t="s">
        <v>155</v>
      </c>
      <c r="B9" s="17">
        <f>B8+B13</f>
        <v>38584980</v>
      </c>
      <c r="C9" s="198"/>
      <c r="D9" s="18" t="s">
        <v>13</v>
      </c>
      <c r="E9" s="166">
        <v>0.09</v>
      </c>
      <c r="F9" s="166"/>
      <c r="G9" s="15"/>
    </row>
    <row r="10" spans="1:7" ht="21" customHeight="1" thickTop="1" thickBot="1">
      <c r="A10" s="19" t="s">
        <v>14</v>
      </c>
      <c r="B10" s="23">
        <f>B9/B7</f>
        <v>0.64308299999999996</v>
      </c>
      <c r="C10" s="199"/>
      <c r="D10" s="18" t="s">
        <v>15</v>
      </c>
      <c r="E10" s="166">
        <v>0.08</v>
      </c>
      <c r="F10" s="166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66">
        <v>0.32</v>
      </c>
      <c r="F11" s="166"/>
    </row>
    <row r="12" spans="1:7" ht="21" customHeight="1" thickTop="1" thickBot="1">
      <c r="A12" s="24" t="s">
        <v>19</v>
      </c>
      <c r="B12" s="25">
        <v>1202800</v>
      </c>
      <c r="C12" s="198"/>
      <c r="D12" s="18" t="s">
        <v>20</v>
      </c>
      <c r="E12" s="166">
        <v>0.01</v>
      </c>
      <c r="F12" s="166"/>
    </row>
    <row r="13" spans="1:7" ht="21" customHeight="1" thickTop="1" thickBot="1">
      <c r="A13" s="24" t="s">
        <v>21</v>
      </c>
      <c r="B13" s="25">
        <v>1202500</v>
      </c>
      <c r="C13" s="198"/>
      <c r="D13" s="18" t="s">
        <v>22</v>
      </c>
      <c r="E13" s="166">
        <v>0.17</v>
      </c>
      <c r="F13" s="166"/>
    </row>
    <row r="14" spans="1:7" ht="21" customHeight="1" thickTop="1" thickBot="1">
      <c r="A14" s="24" t="s">
        <v>23</v>
      </c>
      <c r="B14" s="25">
        <v>833300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369200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300</v>
      </c>
      <c r="C16" s="199"/>
      <c r="D16" s="18" t="s">
        <v>28</v>
      </c>
      <c r="E16" s="166"/>
      <c r="F16" s="166"/>
    </row>
    <row r="17" spans="1:9" ht="21" customHeight="1" thickTop="1" thickBot="1">
      <c r="A17" s="24" t="s">
        <v>29</v>
      </c>
      <c r="B17" s="25">
        <v>941800</v>
      </c>
      <c r="C17" s="203" t="s">
        <v>30</v>
      </c>
      <c r="D17" s="18" t="s">
        <v>31</v>
      </c>
      <c r="E17" s="166">
        <v>0.01</v>
      </c>
      <c r="F17" s="166"/>
    </row>
    <row r="18" spans="1:9" ht="21" customHeight="1" thickTop="1" thickBot="1">
      <c r="A18" s="24" t="s">
        <v>32</v>
      </c>
      <c r="B18" s="25">
        <f>B13-B17</f>
        <v>260700</v>
      </c>
      <c r="C18" s="204"/>
      <c r="D18" s="18" t="s">
        <v>33</v>
      </c>
      <c r="E18" s="166"/>
      <c r="F18" s="166"/>
    </row>
    <row r="19" spans="1:9" ht="21" customHeight="1" thickTop="1" thickBot="1">
      <c r="A19" s="24" t="s">
        <v>34</v>
      </c>
      <c r="B19" s="27">
        <v>79</v>
      </c>
      <c r="C19" s="205"/>
      <c r="D19" s="18" t="s">
        <v>35</v>
      </c>
      <c r="E19" s="166"/>
      <c r="F19" s="166"/>
    </row>
    <row r="20" spans="1:9" ht="21" customHeight="1" thickTop="1" thickBot="1">
      <c r="A20" s="24" t="s">
        <v>36</v>
      </c>
      <c r="B20" s="25">
        <v>15225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29/470</f>
        <v>6.1702127659574467E-2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/>
      <c r="C23" s="31" t="s">
        <v>40</v>
      </c>
      <c r="D23" s="32" t="s">
        <v>273</v>
      </c>
    </row>
    <row r="24" spans="1:9" ht="21" customHeight="1" thickTop="1" thickBot="1">
      <c r="A24" s="31" t="s">
        <v>11</v>
      </c>
      <c r="B24" s="32"/>
      <c r="C24" s="31" t="s">
        <v>41</v>
      </c>
      <c r="D24" s="32" t="s">
        <v>274</v>
      </c>
    </row>
    <row r="25" spans="1:9" ht="21" customHeight="1" thickTop="1" thickBot="1">
      <c r="A25" s="31"/>
      <c r="B25" s="32"/>
      <c r="C25" s="31" t="s">
        <v>42</v>
      </c>
      <c r="D25" s="32" t="s">
        <v>275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262</v>
      </c>
      <c r="B30" s="209"/>
      <c r="C30" s="210" t="s">
        <v>276</v>
      </c>
      <c r="D30" s="211"/>
      <c r="E30" s="1"/>
    </row>
    <row r="31" spans="1:9" s="35" customFormat="1" ht="50.1" customHeight="1" thickTop="1" thickBot="1">
      <c r="A31" s="208" t="s">
        <v>263</v>
      </c>
      <c r="B31" s="209"/>
      <c r="C31" s="212" t="s">
        <v>277</v>
      </c>
      <c r="D31" s="213"/>
      <c r="E31" s="1"/>
    </row>
    <row r="32" spans="1:9" s="35" customFormat="1" ht="50.1" customHeight="1" thickTop="1" thickBot="1">
      <c r="A32" s="208"/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67"/>
      <c r="B2" s="167"/>
      <c r="C2" s="167"/>
      <c r="D2" s="192" t="s">
        <v>289</v>
      </c>
      <c r="E2" s="193"/>
      <c r="F2" s="194"/>
    </row>
    <row r="3" spans="1:7" ht="27" thickTop="1" thickBot="1">
      <c r="A3" s="167"/>
      <c r="B3" s="167"/>
      <c r="C3" s="167"/>
      <c r="D3" s="168"/>
      <c r="E3" s="169"/>
      <c r="F3" s="170"/>
    </row>
    <row r="4" spans="1:7" ht="21" customHeight="1" thickTop="1" thickBot="1">
      <c r="A4" s="195" t="s">
        <v>2</v>
      </c>
      <c r="B4" s="196"/>
      <c r="C4" s="6" t="s">
        <v>3</v>
      </c>
      <c r="D4" s="171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186577210</v>
      </c>
      <c r="C5" s="197" t="s">
        <v>7</v>
      </c>
      <c r="D5" s="12" t="s">
        <v>8</v>
      </c>
      <c r="E5" s="13">
        <v>0.05</v>
      </c>
      <c r="F5" s="172"/>
      <c r="G5" s="15"/>
    </row>
    <row r="6" spans="1:7" ht="21" customHeight="1" thickTop="1" thickBot="1">
      <c r="A6" s="16" t="s">
        <v>9</v>
      </c>
      <c r="B6" s="17">
        <f>B5+B13</f>
        <v>188206370</v>
      </c>
      <c r="C6" s="198"/>
      <c r="D6" s="18" t="s">
        <v>10</v>
      </c>
      <c r="E6" s="172">
        <v>7.0000000000000007E-2</v>
      </c>
      <c r="F6" s="172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72">
        <v>0.13</v>
      </c>
      <c r="F7" s="172"/>
      <c r="G7" s="15"/>
    </row>
    <row r="8" spans="1:7" ht="21" customHeight="1" thickTop="1" thickBot="1">
      <c r="A8" s="20" t="s">
        <v>154</v>
      </c>
      <c r="B8" s="21">
        <v>38584980</v>
      </c>
      <c r="C8" s="198"/>
      <c r="D8" s="18" t="s">
        <v>12</v>
      </c>
      <c r="E8" s="172">
        <v>0.12</v>
      </c>
      <c r="F8" s="172"/>
      <c r="G8" s="15"/>
    </row>
    <row r="9" spans="1:7" ht="21" customHeight="1" thickTop="1" thickBot="1">
      <c r="A9" s="22" t="s">
        <v>155</v>
      </c>
      <c r="B9" s="17">
        <f>B8+B13</f>
        <v>40214140</v>
      </c>
      <c r="C9" s="198"/>
      <c r="D9" s="18" t="s">
        <v>13</v>
      </c>
      <c r="E9" s="172">
        <v>0.13</v>
      </c>
      <c r="F9" s="172"/>
      <c r="G9" s="15"/>
    </row>
    <row r="10" spans="1:7" ht="21" customHeight="1" thickTop="1" thickBot="1">
      <c r="A10" s="19" t="s">
        <v>14</v>
      </c>
      <c r="B10" s="23">
        <f>B9/B7</f>
        <v>0.67023566666666667</v>
      </c>
      <c r="C10" s="199"/>
      <c r="D10" s="18" t="s">
        <v>15</v>
      </c>
      <c r="E10" s="172">
        <v>0.05</v>
      </c>
      <c r="F10" s="172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72">
        <v>0.25</v>
      </c>
      <c r="F11" s="172"/>
    </row>
    <row r="12" spans="1:7" ht="21" customHeight="1" thickTop="1" thickBot="1">
      <c r="A12" s="24" t="s">
        <v>19</v>
      </c>
      <c r="B12" s="25">
        <v>1634200</v>
      </c>
      <c r="C12" s="198"/>
      <c r="D12" s="18" t="s">
        <v>20</v>
      </c>
      <c r="E12" s="172">
        <v>0.01</v>
      </c>
      <c r="F12" s="172"/>
    </row>
    <row r="13" spans="1:7" ht="21" customHeight="1" thickTop="1" thickBot="1">
      <c r="A13" s="24" t="s">
        <v>21</v>
      </c>
      <c r="B13" s="25">
        <v>1629160</v>
      </c>
      <c r="C13" s="198"/>
      <c r="D13" s="18" t="s">
        <v>22</v>
      </c>
      <c r="E13" s="172">
        <v>0.19</v>
      </c>
      <c r="F13" s="172"/>
    </row>
    <row r="14" spans="1:7" ht="21" customHeight="1" thickTop="1" thickBot="1">
      <c r="A14" s="24" t="s">
        <v>23</v>
      </c>
      <c r="B14" s="25">
        <v>1147400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481760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5040</v>
      </c>
      <c r="C16" s="199"/>
      <c r="D16" s="18" t="s">
        <v>28</v>
      </c>
      <c r="E16" s="172"/>
      <c r="F16" s="172"/>
    </row>
    <row r="17" spans="1:9" ht="21" customHeight="1" thickTop="1" thickBot="1">
      <c r="A17" s="24" t="s">
        <v>29</v>
      </c>
      <c r="B17" s="25">
        <v>1342760</v>
      </c>
      <c r="C17" s="203" t="s">
        <v>30</v>
      </c>
      <c r="D17" s="18" t="s">
        <v>31</v>
      </c>
      <c r="E17" s="172"/>
      <c r="F17" s="172"/>
    </row>
    <row r="18" spans="1:9" ht="21" customHeight="1" thickTop="1" thickBot="1">
      <c r="A18" s="24" t="s">
        <v>32</v>
      </c>
      <c r="B18" s="25">
        <f>B13-B17</f>
        <v>286400</v>
      </c>
      <c r="C18" s="204"/>
      <c r="D18" s="18" t="s">
        <v>33</v>
      </c>
      <c r="E18" s="172"/>
      <c r="F18" s="172"/>
    </row>
    <row r="19" spans="1:9" ht="21" customHeight="1" thickTop="1" thickBot="1">
      <c r="A19" s="24" t="s">
        <v>34</v>
      </c>
      <c r="B19" s="27">
        <v>100</v>
      </c>
      <c r="C19" s="205"/>
      <c r="D19" s="18" t="s">
        <v>35</v>
      </c>
      <c r="E19" s="172">
        <v>0</v>
      </c>
      <c r="F19" s="172"/>
    </row>
    <row r="20" spans="1:9" ht="21" customHeight="1" thickTop="1" thickBot="1">
      <c r="A20" s="24" t="s">
        <v>36</v>
      </c>
      <c r="B20" s="25">
        <v>16342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26/556</f>
        <v>4.6762589928057555E-2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68</v>
      </c>
      <c r="C23" s="31" t="s">
        <v>40</v>
      </c>
      <c r="D23" s="32" t="s">
        <v>280</v>
      </c>
    </row>
    <row r="24" spans="1:9" ht="21" customHeight="1" thickTop="1" thickBot="1">
      <c r="A24" s="31" t="s">
        <v>11</v>
      </c>
      <c r="B24" s="32" t="s">
        <v>73</v>
      </c>
      <c r="C24" s="31" t="s">
        <v>41</v>
      </c>
      <c r="D24" s="32" t="s">
        <v>281</v>
      </c>
    </row>
    <row r="25" spans="1:9" ht="21" customHeight="1" thickTop="1" thickBot="1">
      <c r="A25" s="31"/>
      <c r="B25" s="32" t="s">
        <v>264</v>
      </c>
      <c r="C25" s="31" t="s">
        <v>42</v>
      </c>
      <c r="D25" s="32" t="s">
        <v>282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267</v>
      </c>
      <c r="B30" s="209"/>
      <c r="C30" s="210" t="s">
        <v>283</v>
      </c>
      <c r="D30" s="211"/>
      <c r="E30" s="1"/>
    </row>
    <row r="31" spans="1:9" s="35" customFormat="1" ht="50.1" customHeight="1" thickTop="1" thickBot="1">
      <c r="A31" s="208" t="s">
        <v>265</v>
      </c>
      <c r="B31" s="209"/>
      <c r="C31" s="212" t="s">
        <v>279</v>
      </c>
      <c r="D31" s="213"/>
      <c r="E31" s="1"/>
    </row>
    <row r="32" spans="1:9" s="35" customFormat="1" ht="50.1" customHeight="1" thickTop="1" thickBot="1">
      <c r="A32" s="208" t="s">
        <v>266</v>
      </c>
      <c r="B32" s="211"/>
      <c r="C32" s="214" t="s">
        <v>278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A31" sqref="A31:B31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74"/>
      <c r="B2" s="174"/>
      <c r="C2" s="174"/>
      <c r="D2" s="192" t="s">
        <v>284</v>
      </c>
      <c r="E2" s="193"/>
      <c r="F2" s="194"/>
    </row>
    <row r="3" spans="1:7" ht="27" thickTop="1" thickBot="1">
      <c r="A3" s="174"/>
      <c r="B3" s="174"/>
      <c r="C3" s="174"/>
      <c r="D3" s="175"/>
      <c r="E3" s="176"/>
      <c r="F3" s="177"/>
    </row>
    <row r="4" spans="1:7" ht="21" customHeight="1" thickTop="1" thickBot="1">
      <c r="A4" s="195" t="s">
        <v>2</v>
      </c>
      <c r="B4" s="196"/>
      <c r="C4" s="6" t="s">
        <v>3</v>
      </c>
      <c r="D4" s="173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188206370</v>
      </c>
      <c r="C5" s="197" t="s">
        <v>7</v>
      </c>
      <c r="D5" s="12" t="s">
        <v>8</v>
      </c>
      <c r="E5" s="13">
        <v>0.04</v>
      </c>
      <c r="F5" s="178"/>
      <c r="G5" s="15"/>
    </row>
    <row r="6" spans="1:7" ht="21" customHeight="1" thickTop="1" thickBot="1">
      <c r="A6" s="16" t="s">
        <v>9</v>
      </c>
      <c r="B6" s="17">
        <f>B5+B13</f>
        <v>191325570</v>
      </c>
      <c r="C6" s="198"/>
      <c r="D6" s="18" t="s">
        <v>10</v>
      </c>
      <c r="E6" s="178">
        <v>0.05</v>
      </c>
      <c r="F6" s="178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78">
        <v>0.11</v>
      </c>
      <c r="F7" s="178"/>
      <c r="G7" s="15"/>
    </row>
    <row r="8" spans="1:7" ht="21" customHeight="1" thickTop="1" thickBot="1">
      <c r="A8" s="20" t="s">
        <v>154</v>
      </c>
      <c r="B8" s="21">
        <v>40214140</v>
      </c>
      <c r="C8" s="198"/>
      <c r="D8" s="18" t="s">
        <v>12</v>
      </c>
      <c r="E8" s="178">
        <v>0.08</v>
      </c>
      <c r="F8" s="178"/>
      <c r="G8" s="15"/>
    </row>
    <row r="9" spans="1:7" ht="21" customHeight="1" thickTop="1" thickBot="1">
      <c r="A9" s="22" t="s">
        <v>155</v>
      </c>
      <c r="B9" s="17">
        <f>B8+B13</f>
        <v>43333340</v>
      </c>
      <c r="C9" s="198"/>
      <c r="D9" s="18" t="s">
        <v>13</v>
      </c>
      <c r="E9" s="178">
        <v>0.09</v>
      </c>
      <c r="F9" s="178"/>
      <c r="G9" s="15"/>
    </row>
    <row r="10" spans="1:7" ht="21" customHeight="1" thickTop="1" thickBot="1">
      <c r="A10" s="19" t="s">
        <v>14</v>
      </c>
      <c r="B10" s="23">
        <f>B9/B7</f>
        <v>0.7222223333333333</v>
      </c>
      <c r="C10" s="199"/>
      <c r="D10" s="18" t="s">
        <v>15</v>
      </c>
      <c r="E10" s="178">
        <v>0.06</v>
      </c>
      <c r="F10" s="178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78">
        <v>0.26</v>
      </c>
      <c r="F11" s="178"/>
    </row>
    <row r="12" spans="1:7" ht="21" customHeight="1" thickTop="1" thickBot="1">
      <c r="A12" s="24" t="s">
        <v>19</v>
      </c>
      <c r="B12" s="25">
        <v>3126400</v>
      </c>
      <c r="C12" s="198"/>
      <c r="D12" s="18" t="s">
        <v>20</v>
      </c>
      <c r="E12" s="178">
        <v>0.01</v>
      </c>
      <c r="F12" s="178"/>
    </row>
    <row r="13" spans="1:7" ht="21" customHeight="1" thickTop="1" thickBot="1">
      <c r="A13" s="24" t="s">
        <v>21</v>
      </c>
      <c r="B13" s="25">
        <v>3119200</v>
      </c>
      <c r="C13" s="198"/>
      <c r="D13" s="18" t="s">
        <v>22</v>
      </c>
      <c r="E13" s="178">
        <v>0.21</v>
      </c>
      <c r="F13" s="178"/>
    </row>
    <row r="14" spans="1:7" ht="21" customHeight="1" thickTop="1" thickBot="1">
      <c r="A14" s="24" t="s">
        <v>23</v>
      </c>
      <c r="B14" s="25">
        <v>2043600</v>
      </c>
      <c r="C14" s="198"/>
      <c r="D14" s="18" t="s">
        <v>24</v>
      </c>
      <c r="E14" s="202">
        <v>0</v>
      </c>
      <c r="F14" s="202"/>
    </row>
    <row r="15" spans="1:7" ht="21" customHeight="1" thickTop="1" thickBot="1">
      <c r="A15" s="24" t="s">
        <v>25</v>
      </c>
      <c r="B15" s="25">
        <f>B13-B14</f>
        <v>1075600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7200</v>
      </c>
      <c r="C16" s="199"/>
      <c r="D16" s="18" t="s">
        <v>28</v>
      </c>
      <c r="E16" s="178">
        <v>0</v>
      </c>
      <c r="F16" s="178"/>
    </row>
    <row r="17" spans="1:9" ht="21" customHeight="1" thickTop="1" thickBot="1">
      <c r="A17" s="24" t="s">
        <v>29</v>
      </c>
      <c r="B17" s="25">
        <v>2535700</v>
      </c>
      <c r="C17" s="203" t="s">
        <v>30</v>
      </c>
      <c r="D17" s="18" t="s">
        <v>31</v>
      </c>
      <c r="E17" s="178"/>
      <c r="F17" s="178"/>
    </row>
    <row r="18" spans="1:9" ht="21" customHeight="1" thickTop="1" thickBot="1">
      <c r="A18" s="24" t="s">
        <v>32</v>
      </c>
      <c r="B18" s="25">
        <f>B13-B17</f>
        <v>583500</v>
      </c>
      <c r="C18" s="204"/>
      <c r="D18" s="18" t="s">
        <v>33</v>
      </c>
      <c r="E18" s="178">
        <v>0</v>
      </c>
      <c r="F18" s="178"/>
    </row>
    <row r="19" spans="1:9" ht="21" customHeight="1" thickTop="1" thickBot="1">
      <c r="A19" s="24" t="s">
        <v>34</v>
      </c>
      <c r="B19" s="27">
        <v>193</v>
      </c>
      <c r="C19" s="205"/>
      <c r="D19" s="18" t="s">
        <v>35</v>
      </c>
      <c r="E19" s="178">
        <v>0.09</v>
      </c>
      <c r="F19" s="178"/>
    </row>
    <row r="20" spans="1:9" ht="21" customHeight="1" thickTop="1" thickBot="1">
      <c r="A20" s="24" t="s">
        <v>36</v>
      </c>
      <c r="B20" s="25">
        <v>16199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40/600</f>
        <v>6.6666666666666666E-2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290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291</v>
      </c>
      <c r="C24" s="31" t="s">
        <v>41</v>
      </c>
      <c r="D24" s="32" t="s">
        <v>55</v>
      </c>
    </row>
    <row r="25" spans="1:9" ht="21" customHeight="1" thickTop="1" thickBot="1">
      <c r="A25" s="31"/>
      <c r="B25" s="32" t="s">
        <v>292</v>
      </c>
      <c r="C25" s="31" t="s">
        <v>42</v>
      </c>
      <c r="D25" s="32" t="s">
        <v>285</v>
      </c>
    </row>
    <row r="26" spans="1:9" ht="21" customHeight="1" thickTop="1" thickBot="1">
      <c r="A26" s="33"/>
      <c r="B26" s="32"/>
      <c r="C26" s="31" t="s">
        <v>43</v>
      </c>
      <c r="D26" s="32" t="s">
        <v>116</v>
      </c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298</v>
      </c>
      <c r="B30" s="209"/>
      <c r="C30" s="210" t="s">
        <v>286</v>
      </c>
      <c r="D30" s="211"/>
      <c r="E30" s="1"/>
    </row>
    <row r="31" spans="1:9" s="35" customFormat="1" ht="50.1" customHeight="1" thickTop="1" thickBot="1">
      <c r="A31" s="208" t="s">
        <v>301</v>
      </c>
      <c r="B31" s="209"/>
      <c r="C31" s="212" t="s">
        <v>287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288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Normal="100" workbookViewId="0">
      <selection activeCell="E35" sqref="E35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80"/>
      <c r="B2" s="180"/>
      <c r="C2" s="180"/>
      <c r="D2" s="192" t="s">
        <v>295</v>
      </c>
      <c r="E2" s="193"/>
      <c r="F2" s="194"/>
    </row>
    <row r="3" spans="1:7" ht="27" thickTop="1" thickBot="1">
      <c r="A3" s="180"/>
      <c r="B3" s="180"/>
      <c r="C3" s="180"/>
      <c r="D3" s="181"/>
      <c r="E3" s="182"/>
      <c r="F3" s="183"/>
    </row>
    <row r="4" spans="1:7" ht="21" customHeight="1" thickTop="1" thickBot="1">
      <c r="A4" s="195" t="s">
        <v>2</v>
      </c>
      <c r="B4" s="196"/>
      <c r="C4" s="6" t="s">
        <v>3</v>
      </c>
      <c r="D4" s="179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191325570</v>
      </c>
      <c r="C5" s="197" t="s">
        <v>7</v>
      </c>
      <c r="D5" s="12" t="s">
        <v>8</v>
      </c>
      <c r="E5" s="13">
        <v>0.03</v>
      </c>
      <c r="F5" s="184"/>
      <c r="G5" s="15"/>
    </row>
    <row r="6" spans="1:7" ht="21" customHeight="1" thickTop="1" thickBot="1">
      <c r="A6" s="16" t="s">
        <v>9</v>
      </c>
      <c r="B6" s="17">
        <f>B5+B13</f>
        <v>194445030</v>
      </c>
      <c r="C6" s="198"/>
      <c r="D6" s="18" t="s">
        <v>10</v>
      </c>
      <c r="E6" s="184">
        <v>0.05</v>
      </c>
      <c r="F6" s="184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84">
        <v>0.1</v>
      </c>
      <c r="F7" s="184"/>
      <c r="G7" s="15"/>
    </row>
    <row r="8" spans="1:7" ht="21" customHeight="1" thickTop="1" thickBot="1">
      <c r="A8" s="20" t="s">
        <v>154</v>
      </c>
      <c r="B8" s="21">
        <v>43333340</v>
      </c>
      <c r="C8" s="198"/>
      <c r="D8" s="18" t="s">
        <v>12</v>
      </c>
      <c r="E8" s="184">
        <v>0.09</v>
      </c>
      <c r="F8" s="184"/>
      <c r="G8" s="15"/>
    </row>
    <row r="9" spans="1:7" ht="21" customHeight="1" thickTop="1" thickBot="1">
      <c r="A9" s="22" t="s">
        <v>155</v>
      </c>
      <c r="B9" s="17">
        <f>B8+B13</f>
        <v>46452800</v>
      </c>
      <c r="C9" s="198"/>
      <c r="D9" s="18" t="s">
        <v>13</v>
      </c>
      <c r="E9" s="184">
        <v>0.11</v>
      </c>
      <c r="F9" s="184"/>
      <c r="G9" s="15"/>
    </row>
    <row r="10" spans="1:7" ht="21" customHeight="1" thickTop="1" thickBot="1">
      <c r="A10" s="19" t="s">
        <v>14</v>
      </c>
      <c r="B10" s="23">
        <f>B9/B7</f>
        <v>0.77421333333333331</v>
      </c>
      <c r="C10" s="199"/>
      <c r="D10" s="18" t="s">
        <v>15</v>
      </c>
      <c r="E10" s="184">
        <v>0.09</v>
      </c>
      <c r="F10" s="184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84">
        <v>0.22</v>
      </c>
      <c r="F11" s="184"/>
    </row>
    <row r="12" spans="1:7" ht="21" customHeight="1" thickTop="1" thickBot="1">
      <c r="A12" s="24" t="s">
        <v>19</v>
      </c>
      <c r="B12" s="25">
        <v>3145100</v>
      </c>
      <c r="C12" s="198"/>
      <c r="D12" s="18" t="s">
        <v>20</v>
      </c>
      <c r="E12" s="184">
        <v>0.01</v>
      </c>
      <c r="F12" s="184"/>
    </row>
    <row r="13" spans="1:7" ht="21" customHeight="1" thickTop="1" thickBot="1">
      <c r="A13" s="24" t="s">
        <v>21</v>
      </c>
      <c r="B13" s="25">
        <v>3119460</v>
      </c>
      <c r="C13" s="198"/>
      <c r="D13" s="18" t="s">
        <v>22</v>
      </c>
      <c r="E13" s="184">
        <v>0.22</v>
      </c>
      <c r="F13" s="184"/>
    </row>
    <row r="14" spans="1:7" ht="21" customHeight="1" thickTop="1" thickBot="1">
      <c r="A14" s="24" t="s">
        <v>23</v>
      </c>
      <c r="B14" s="25">
        <v>2195400</v>
      </c>
      <c r="C14" s="198"/>
      <c r="D14" s="18" t="s">
        <v>24</v>
      </c>
      <c r="E14" s="202">
        <v>0</v>
      </c>
      <c r="F14" s="202"/>
    </row>
    <row r="15" spans="1:7" ht="21" customHeight="1" thickTop="1" thickBot="1">
      <c r="A15" s="24" t="s">
        <v>25</v>
      </c>
      <c r="B15" s="25">
        <f>B13-B14</f>
        <v>924060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25640</v>
      </c>
      <c r="C16" s="199"/>
      <c r="D16" s="18" t="s">
        <v>28</v>
      </c>
      <c r="E16" s="184">
        <v>0</v>
      </c>
      <c r="F16" s="184"/>
    </row>
    <row r="17" spans="1:9" ht="21" customHeight="1" thickTop="1" thickBot="1">
      <c r="A17" s="24" t="s">
        <v>29</v>
      </c>
      <c r="B17" s="25">
        <v>2575660</v>
      </c>
      <c r="C17" s="203" t="s">
        <v>30</v>
      </c>
      <c r="D17" s="18" t="s">
        <v>31</v>
      </c>
      <c r="E17" s="184"/>
      <c r="F17" s="184"/>
    </row>
    <row r="18" spans="1:9" ht="21" customHeight="1" thickTop="1" thickBot="1">
      <c r="A18" s="24" t="s">
        <v>32</v>
      </c>
      <c r="B18" s="25">
        <f>B13-B17</f>
        <v>543800</v>
      </c>
      <c r="C18" s="204"/>
      <c r="D18" s="18" t="s">
        <v>33</v>
      </c>
      <c r="E18" s="184">
        <v>0</v>
      </c>
      <c r="F18" s="184"/>
    </row>
    <row r="19" spans="1:9" ht="21" customHeight="1" thickTop="1" thickBot="1">
      <c r="A19" s="24" t="s">
        <v>34</v>
      </c>
      <c r="B19" s="27">
        <v>170</v>
      </c>
      <c r="C19" s="205"/>
      <c r="D19" s="18" t="s">
        <v>35</v>
      </c>
      <c r="E19" s="184">
        <v>7.0000000000000007E-2</v>
      </c>
      <c r="F19" s="184"/>
    </row>
    <row r="20" spans="1:9" ht="21" customHeight="1" thickTop="1" thickBot="1">
      <c r="A20" s="24" t="s">
        <v>36</v>
      </c>
      <c r="B20" s="25">
        <v>18500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26/694</f>
        <v>3.7463976945244955E-2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47</v>
      </c>
      <c r="C23" s="31" t="s">
        <v>40</v>
      </c>
      <c r="D23" s="32" t="s">
        <v>302</v>
      </c>
    </row>
    <row r="24" spans="1:9" ht="21" customHeight="1" thickTop="1" thickBot="1">
      <c r="A24" s="31" t="s">
        <v>11</v>
      </c>
      <c r="B24" s="32" t="s">
        <v>171</v>
      </c>
      <c r="C24" s="31" t="s">
        <v>41</v>
      </c>
      <c r="D24" s="32" t="s">
        <v>303</v>
      </c>
    </row>
    <row r="25" spans="1:9" ht="21" customHeight="1" thickTop="1" thickBot="1">
      <c r="A25" s="31"/>
      <c r="B25" s="32" t="s">
        <v>293</v>
      </c>
      <c r="C25" s="31" t="s">
        <v>42</v>
      </c>
      <c r="D25" s="32" t="s">
        <v>304</v>
      </c>
    </row>
    <row r="26" spans="1:9" ht="21" customHeight="1" thickTop="1" thickBot="1">
      <c r="A26" s="33"/>
      <c r="B26" s="32"/>
      <c r="C26" s="31" t="s">
        <v>43</v>
      </c>
      <c r="D26" s="32" t="s">
        <v>305</v>
      </c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296</v>
      </c>
      <c r="B30" s="209"/>
      <c r="C30" s="210" t="s">
        <v>307</v>
      </c>
      <c r="D30" s="211"/>
      <c r="E30" s="1"/>
    </row>
    <row r="31" spans="1:9" s="35" customFormat="1" ht="50.1" customHeight="1" thickTop="1" thickBot="1">
      <c r="A31" s="208" t="s">
        <v>297</v>
      </c>
      <c r="B31" s="209"/>
      <c r="C31" s="212" t="s">
        <v>306</v>
      </c>
      <c r="D31" s="213"/>
      <c r="E31" s="1"/>
    </row>
    <row r="32" spans="1:9" s="35" customFormat="1" ht="50.1" customHeight="1" thickTop="1" thickBot="1">
      <c r="A32" s="208" t="s">
        <v>300</v>
      </c>
      <c r="B32" s="211"/>
      <c r="C32" s="214" t="s">
        <v>308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38"/>
  <sheetViews>
    <sheetView topLeftCell="A13" zoomScaleNormal="100" workbookViewId="0">
      <selection activeCell="B15" sqref="B15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2"/>
      <c r="B2" s="2"/>
      <c r="C2" s="2"/>
      <c r="D2" s="192" t="s">
        <v>49</v>
      </c>
      <c r="E2" s="193"/>
      <c r="F2" s="194"/>
    </row>
    <row r="3" spans="1:7" ht="27" thickTop="1" thickBot="1">
      <c r="A3" s="2"/>
      <c r="B3" s="2"/>
      <c r="C3" s="2"/>
      <c r="D3" s="3"/>
      <c r="E3" s="4"/>
      <c r="F3" s="5"/>
    </row>
    <row r="4" spans="1:7" ht="21" customHeight="1" thickTop="1" thickBot="1">
      <c r="A4" s="195" t="s">
        <v>2</v>
      </c>
      <c r="B4" s="196"/>
      <c r="C4" s="6" t="s">
        <v>3</v>
      </c>
      <c r="D4" s="7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147748150</v>
      </c>
      <c r="C5" s="197" t="s">
        <v>7</v>
      </c>
      <c r="D5" s="12" t="s">
        <v>8</v>
      </c>
      <c r="E5" s="13">
        <v>0.04</v>
      </c>
      <c r="F5" s="26"/>
      <c r="G5" s="15"/>
    </row>
    <row r="6" spans="1:7" ht="21" customHeight="1" thickTop="1" thickBot="1">
      <c r="A6" s="16" t="s">
        <v>9</v>
      </c>
      <c r="B6" s="17">
        <f>B5+B13</f>
        <v>149359350</v>
      </c>
      <c r="C6" s="198"/>
      <c r="D6" s="18" t="s">
        <v>10</v>
      </c>
      <c r="E6" s="26">
        <v>0.08</v>
      </c>
      <c r="F6" s="26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26">
        <v>0.15</v>
      </c>
      <c r="F7" s="26"/>
      <c r="G7" s="15"/>
    </row>
    <row r="8" spans="1:7" ht="21" customHeight="1" thickTop="1" thickBot="1">
      <c r="A8" s="20" t="s">
        <v>154</v>
      </c>
      <c r="B8" s="21">
        <v>1374400</v>
      </c>
      <c r="C8" s="198"/>
      <c r="D8" s="18" t="s">
        <v>12</v>
      </c>
      <c r="E8" s="26">
        <v>0.08</v>
      </c>
      <c r="F8" s="26"/>
      <c r="G8" s="15"/>
    </row>
    <row r="9" spans="1:7" ht="21" customHeight="1" thickTop="1" thickBot="1">
      <c r="A9" s="22" t="s">
        <v>155</v>
      </c>
      <c r="B9" s="17">
        <f>B8+B13</f>
        <v>2985600</v>
      </c>
      <c r="C9" s="198"/>
      <c r="D9" s="18" t="s">
        <v>13</v>
      </c>
      <c r="E9" s="26">
        <v>0.13</v>
      </c>
      <c r="F9" s="26"/>
      <c r="G9" s="15"/>
    </row>
    <row r="10" spans="1:7" ht="21" customHeight="1" thickTop="1" thickBot="1">
      <c r="A10" s="19" t="s">
        <v>14</v>
      </c>
      <c r="B10" s="23">
        <f>B9/B7</f>
        <v>4.9759999999999999E-2</v>
      </c>
      <c r="C10" s="199"/>
      <c r="D10" s="18" t="s">
        <v>15</v>
      </c>
      <c r="E10" s="26">
        <v>0.11</v>
      </c>
      <c r="F10" s="26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26">
        <v>0.33</v>
      </c>
      <c r="F11" s="26"/>
    </row>
    <row r="12" spans="1:7" ht="21" customHeight="1" thickTop="1" thickBot="1">
      <c r="A12" s="24" t="s">
        <v>19</v>
      </c>
      <c r="B12" s="25">
        <v>1611200</v>
      </c>
      <c r="C12" s="198"/>
      <c r="D12" s="18" t="s">
        <v>20</v>
      </c>
      <c r="E12" s="26">
        <v>0.01</v>
      </c>
      <c r="F12" s="26"/>
    </row>
    <row r="13" spans="1:7" ht="21" customHeight="1" thickTop="1" thickBot="1">
      <c r="A13" s="24" t="s">
        <v>21</v>
      </c>
      <c r="B13" s="25">
        <v>1611200</v>
      </c>
      <c r="C13" s="198"/>
      <c r="D13" s="18" t="s">
        <v>22</v>
      </c>
      <c r="E13" s="26">
        <v>0.06</v>
      </c>
      <c r="F13" s="26"/>
    </row>
    <row r="14" spans="1:7" ht="21" customHeight="1" thickTop="1" thickBot="1">
      <c r="A14" s="24" t="s">
        <v>23</v>
      </c>
      <c r="B14" s="25">
        <v>1226500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384700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0</v>
      </c>
      <c r="C16" s="199"/>
      <c r="D16" s="18" t="s">
        <v>28</v>
      </c>
      <c r="E16" s="26"/>
      <c r="F16" s="26"/>
    </row>
    <row r="17" spans="1:9" ht="21" customHeight="1" thickTop="1" thickBot="1">
      <c r="A17" s="24" t="s">
        <v>29</v>
      </c>
      <c r="B17" s="25">
        <v>1221900</v>
      </c>
      <c r="C17" s="203" t="s">
        <v>30</v>
      </c>
      <c r="D17" s="18" t="s">
        <v>31</v>
      </c>
      <c r="E17" s="26"/>
      <c r="F17" s="26"/>
    </row>
    <row r="18" spans="1:9" ht="21" customHeight="1" thickTop="1" thickBot="1">
      <c r="A18" s="24" t="s">
        <v>32</v>
      </c>
      <c r="B18" s="25">
        <f>B13-B17</f>
        <v>389300</v>
      </c>
      <c r="C18" s="204"/>
      <c r="D18" s="18" t="s">
        <v>33</v>
      </c>
      <c r="E18" s="26"/>
      <c r="F18" s="26"/>
    </row>
    <row r="19" spans="1:9" ht="21" customHeight="1" thickTop="1" thickBot="1">
      <c r="A19" s="24" t="s">
        <v>34</v>
      </c>
      <c r="B19" s="27">
        <v>104</v>
      </c>
      <c r="C19" s="205"/>
      <c r="D19" s="18" t="s">
        <v>35</v>
      </c>
      <c r="E19" s="26"/>
      <c r="F19" s="26"/>
    </row>
    <row r="20" spans="1:9" ht="21" customHeight="1" thickTop="1" thickBot="1">
      <c r="A20" s="24" t="s">
        <v>36</v>
      </c>
      <c r="B20" s="25">
        <v>15492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5/486</f>
        <v>1.0288065843621399E-2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52</v>
      </c>
      <c r="C23" s="31" t="s">
        <v>40</v>
      </c>
      <c r="D23" s="32" t="s">
        <v>59</v>
      </c>
    </row>
    <row r="24" spans="1:9" ht="21" customHeight="1" thickTop="1" thickBot="1">
      <c r="A24" s="31" t="s">
        <v>11</v>
      </c>
      <c r="B24" s="32" t="s">
        <v>50</v>
      </c>
      <c r="C24" s="31" t="s">
        <v>41</v>
      </c>
      <c r="D24" s="32" t="s">
        <v>60</v>
      </c>
    </row>
    <row r="25" spans="1:9" ht="21" customHeight="1" thickTop="1" thickBot="1">
      <c r="A25" s="31"/>
      <c r="B25" s="32" t="s">
        <v>51</v>
      </c>
      <c r="C25" s="31" t="s">
        <v>42</v>
      </c>
      <c r="D25" s="32" t="s">
        <v>61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53</v>
      </c>
      <c r="B30" s="209"/>
      <c r="C30" s="210" t="s">
        <v>62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63</v>
      </c>
      <c r="D31" s="213"/>
      <c r="E31" s="1"/>
    </row>
    <row r="32" spans="1:9" s="35" customFormat="1" ht="50.1" customHeight="1" thickTop="1" thickBot="1">
      <c r="A32" s="208"/>
      <c r="B32" s="211"/>
      <c r="C32" s="215"/>
      <c r="D32" s="211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80"/>
      <c r="B2" s="180"/>
      <c r="C2" s="180"/>
      <c r="D2" s="192" t="s">
        <v>294</v>
      </c>
      <c r="E2" s="193"/>
      <c r="F2" s="194"/>
    </row>
    <row r="3" spans="1:7" ht="27" thickTop="1" thickBot="1">
      <c r="A3" s="180"/>
      <c r="B3" s="180"/>
      <c r="C3" s="180"/>
      <c r="D3" s="181"/>
      <c r="E3" s="182"/>
      <c r="F3" s="183"/>
    </row>
    <row r="4" spans="1:7" ht="21" customHeight="1" thickTop="1" thickBot="1">
      <c r="A4" s="195" t="s">
        <v>2</v>
      </c>
      <c r="B4" s="196"/>
      <c r="C4" s="6" t="s">
        <v>3</v>
      </c>
      <c r="D4" s="179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194445030</v>
      </c>
      <c r="C5" s="197" t="s">
        <v>7</v>
      </c>
      <c r="D5" s="12" t="s">
        <v>8</v>
      </c>
      <c r="E5" s="13">
        <v>0.06</v>
      </c>
      <c r="F5" s="184"/>
      <c r="G5" s="15"/>
    </row>
    <row r="6" spans="1:7" ht="21" customHeight="1" thickTop="1" thickBot="1">
      <c r="A6" s="16" t="s">
        <v>9</v>
      </c>
      <c r="B6" s="17">
        <f>B5+B13</f>
        <v>195869130</v>
      </c>
      <c r="C6" s="198"/>
      <c r="D6" s="18" t="s">
        <v>10</v>
      </c>
      <c r="E6" s="184">
        <v>0.06</v>
      </c>
      <c r="F6" s="184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84">
        <v>0.1</v>
      </c>
      <c r="F7" s="184"/>
      <c r="G7" s="15"/>
    </row>
    <row r="8" spans="1:7" ht="21" customHeight="1" thickTop="1" thickBot="1">
      <c r="A8" s="20" t="s">
        <v>154</v>
      </c>
      <c r="B8" s="21">
        <v>46452800</v>
      </c>
      <c r="C8" s="198"/>
      <c r="D8" s="18" t="s">
        <v>12</v>
      </c>
      <c r="E8" s="184">
        <v>0.11</v>
      </c>
      <c r="F8" s="184"/>
      <c r="G8" s="15"/>
    </row>
    <row r="9" spans="1:7" ht="21" customHeight="1" thickTop="1" thickBot="1">
      <c r="A9" s="22" t="s">
        <v>155</v>
      </c>
      <c r="B9" s="17">
        <f>B8+B13</f>
        <v>47876900</v>
      </c>
      <c r="C9" s="198"/>
      <c r="D9" s="18" t="s">
        <v>13</v>
      </c>
      <c r="E9" s="184">
        <v>0.08</v>
      </c>
      <c r="F9" s="184"/>
      <c r="G9" s="15"/>
    </row>
    <row r="10" spans="1:7" ht="21" customHeight="1" thickTop="1" thickBot="1">
      <c r="A10" s="19" t="s">
        <v>14</v>
      </c>
      <c r="B10" s="23">
        <f>B9/B7</f>
        <v>0.79794833333333337</v>
      </c>
      <c r="C10" s="199"/>
      <c r="D10" s="18" t="s">
        <v>15</v>
      </c>
      <c r="E10" s="184">
        <v>0.08</v>
      </c>
      <c r="F10" s="184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84">
        <v>0.26</v>
      </c>
      <c r="F11" s="184"/>
    </row>
    <row r="12" spans="1:7" ht="21" customHeight="1" thickTop="1" thickBot="1">
      <c r="A12" s="24" t="s">
        <v>19</v>
      </c>
      <c r="B12" s="25">
        <v>1432600</v>
      </c>
      <c r="C12" s="198"/>
      <c r="D12" s="18" t="s">
        <v>20</v>
      </c>
      <c r="E12" s="184">
        <v>0.01</v>
      </c>
      <c r="F12" s="184"/>
    </row>
    <row r="13" spans="1:7" ht="21" customHeight="1" thickTop="1" thickBot="1">
      <c r="A13" s="24" t="s">
        <v>21</v>
      </c>
      <c r="B13" s="25">
        <v>1424100</v>
      </c>
      <c r="C13" s="198"/>
      <c r="D13" s="18" t="s">
        <v>22</v>
      </c>
      <c r="E13" s="184">
        <v>0.08</v>
      </c>
      <c r="F13" s="184"/>
    </row>
    <row r="14" spans="1:7" ht="21" customHeight="1" thickTop="1" thickBot="1">
      <c r="A14" s="24" t="s">
        <v>23</v>
      </c>
      <c r="B14" s="25">
        <v>1262000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162100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8500</v>
      </c>
      <c r="C16" s="199"/>
      <c r="D16" s="18" t="s">
        <v>28</v>
      </c>
      <c r="E16" s="184"/>
      <c r="F16" s="184"/>
    </row>
    <row r="17" spans="1:9" ht="21" customHeight="1" thickTop="1" thickBot="1">
      <c r="A17" s="24" t="s">
        <v>29</v>
      </c>
      <c r="B17" s="25">
        <v>883200</v>
      </c>
      <c r="C17" s="203" t="s">
        <v>30</v>
      </c>
      <c r="D17" s="18" t="s">
        <v>31</v>
      </c>
      <c r="E17" s="184"/>
      <c r="F17" s="184"/>
    </row>
    <row r="18" spans="1:9" ht="21" customHeight="1" thickTop="1" thickBot="1">
      <c r="A18" s="24" t="s">
        <v>32</v>
      </c>
      <c r="B18" s="25">
        <f>B13-B17</f>
        <v>540900</v>
      </c>
      <c r="C18" s="204"/>
      <c r="D18" s="18" t="s">
        <v>33</v>
      </c>
      <c r="E18" s="184"/>
      <c r="F18" s="184"/>
    </row>
    <row r="19" spans="1:9" ht="21" customHeight="1" thickTop="1" thickBot="1">
      <c r="A19" s="24" t="s">
        <v>34</v>
      </c>
      <c r="B19" s="27">
        <v>81</v>
      </c>
      <c r="C19" s="205"/>
      <c r="D19" s="18" t="s">
        <v>35</v>
      </c>
      <c r="E19" s="184">
        <v>0.16</v>
      </c>
      <c r="F19" s="184"/>
    </row>
    <row r="20" spans="1:9" ht="21" customHeight="1" thickTop="1" thickBot="1">
      <c r="A20" s="24" t="s">
        <v>36</v>
      </c>
      <c r="B20" s="25">
        <v>17686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37/573</f>
        <v>6.4572425828970326E-2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45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46</v>
      </c>
      <c r="C24" s="31" t="s">
        <v>41</v>
      </c>
      <c r="D24" s="32" t="s">
        <v>309</v>
      </c>
    </row>
    <row r="25" spans="1:9" ht="21" customHeight="1" thickTop="1" thickBot="1">
      <c r="A25" s="31"/>
      <c r="B25" s="32" t="s">
        <v>47</v>
      </c>
      <c r="C25" s="31" t="s">
        <v>42</v>
      </c>
      <c r="D25" s="32" t="s">
        <v>310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299</v>
      </c>
      <c r="B30" s="209"/>
      <c r="C30" s="210" t="s">
        <v>311</v>
      </c>
      <c r="D30" s="211"/>
      <c r="E30" s="1"/>
    </row>
    <row r="31" spans="1:9" s="35" customFormat="1" ht="50.1" customHeight="1" thickTop="1" thickBot="1">
      <c r="A31" s="208" t="s">
        <v>312</v>
      </c>
      <c r="B31" s="209"/>
      <c r="C31" s="212" t="s">
        <v>315</v>
      </c>
      <c r="D31" s="213"/>
      <c r="E31" s="1"/>
    </row>
    <row r="32" spans="1:9" s="35" customFormat="1" ht="50.1" customHeight="1" thickTop="1" thickBot="1">
      <c r="A32" s="208" t="s">
        <v>313</v>
      </c>
      <c r="B32" s="211"/>
      <c r="C32" s="214" t="s">
        <v>314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19" zoomScaleNormal="100" workbookViewId="0">
      <selection activeCell="D35" sqref="D35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186"/>
      <c r="B2" s="186"/>
      <c r="C2" s="186"/>
      <c r="D2" s="192" t="s">
        <v>316</v>
      </c>
      <c r="E2" s="193"/>
      <c r="F2" s="194"/>
    </row>
    <row r="3" spans="1:7" ht="27" thickTop="1" thickBot="1">
      <c r="A3" s="186"/>
      <c r="B3" s="186"/>
      <c r="C3" s="186"/>
      <c r="D3" s="187"/>
      <c r="E3" s="188"/>
      <c r="F3" s="189"/>
    </row>
    <row r="4" spans="1:7" ht="21" customHeight="1" thickTop="1" thickBot="1">
      <c r="A4" s="195" t="s">
        <v>2</v>
      </c>
      <c r="B4" s="196"/>
      <c r="C4" s="6" t="s">
        <v>3</v>
      </c>
      <c r="D4" s="185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195869130</v>
      </c>
      <c r="C5" s="197" t="s">
        <v>7</v>
      </c>
      <c r="D5" s="12" t="s">
        <v>8</v>
      </c>
      <c r="E5" s="13">
        <v>0.04</v>
      </c>
      <c r="F5" s="190"/>
      <c r="G5" s="15"/>
    </row>
    <row r="6" spans="1:7" ht="21" customHeight="1" thickTop="1" thickBot="1">
      <c r="A6" s="16" t="s">
        <v>9</v>
      </c>
      <c r="B6" s="17">
        <f>B5+B13</f>
        <v>197053280</v>
      </c>
      <c r="C6" s="198"/>
      <c r="D6" s="18" t="s">
        <v>10</v>
      </c>
      <c r="E6" s="190">
        <v>0.06</v>
      </c>
      <c r="F6" s="190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90">
        <v>0.15</v>
      </c>
      <c r="F7" s="190"/>
      <c r="G7" s="15"/>
    </row>
    <row r="8" spans="1:7" ht="21" customHeight="1" thickTop="1" thickBot="1">
      <c r="A8" s="20" t="s">
        <v>154</v>
      </c>
      <c r="B8" s="21">
        <v>47876900</v>
      </c>
      <c r="C8" s="198"/>
      <c r="D8" s="18" t="s">
        <v>12</v>
      </c>
      <c r="E8" s="190">
        <v>0.09</v>
      </c>
      <c r="F8" s="190"/>
      <c r="G8" s="15"/>
    </row>
    <row r="9" spans="1:7" ht="21" customHeight="1" thickTop="1" thickBot="1">
      <c r="A9" s="22" t="s">
        <v>155</v>
      </c>
      <c r="B9" s="17">
        <f>B8+B13</f>
        <v>49061050</v>
      </c>
      <c r="C9" s="198"/>
      <c r="D9" s="18" t="s">
        <v>13</v>
      </c>
      <c r="E9" s="190">
        <v>0.06</v>
      </c>
      <c r="F9" s="190"/>
      <c r="G9" s="15"/>
    </row>
    <row r="10" spans="1:7" ht="21" customHeight="1" thickTop="1" thickBot="1">
      <c r="A10" s="19" t="s">
        <v>14</v>
      </c>
      <c r="B10" s="23">
        <f>B9/B7</f>
        <v>0.81768416666666666</v>
      </c>
      <c r="C10" s="199"/>
      <c r="D10" s="18" t="s">
        <v>15</v>
      </c>
      <c r="E10" s="190">
        <v>0.1</v>
      </c>
      <c r="F10" s="190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90">
        <v>0.3</v>
      </c>
      <c r="F11" s="190"/>
    </row>
    <row r="12" spans="1:7" ht="21" customHeight="1" thickTop="1" thickBot="1">
      <c r="A12" s="24" t="s">
        <v>19</v>
      </c>
      <c r="B12" s="25">
        <v>1192500</v>
      </c>
      <c r="C12" s="198"/>
      <c r="D12" s="18" t="s">
        <v>20</v>
      </c>
      <c r="E12" s="190">
        <v>0.01</v>
      </c>
      <c r="F12" s="190"/>
    </row>
    <row r="13" spans="1:7" ht="21" customHeight="1" thickTop="1" thickBot="1">
      <c r="A13" s="24" t="s">
        <v>21</v>
      </c>
      <c r="B13" s="25">
        <v>1184150</v>
      </c>
      <c r="C13" s="198"/>
      <c r="D13" s="18" t="s">
        <v>22</v>
      </c>
      <c r="E13" s="190">
        <v>0.18</v>
      </c>
      <c r="F13" s="190"/>
    </row>
    <row r="14" spans="1:7" ht="21" customHeight="1" thickTop="1" thickBot="1">
      <c r="A14" s="24" t="s">
        <v>23</v>
      </c>
      <c r="B14" s="25">
        <v>818800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365350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8350</v>
      </c>
      <c r="C16" s="199"/>
      <c r="D16" s="18" t="s">
        <v>28</v>
      </c>
      <c r="E16" s="190"/>
      <c r="F16" s="190"/>
    </row>
    <row r="17" spans="1:9" ht="21" customHeight="1" thickTop="1" thickBot="1">
      <c r="A17" s="24" t="s">
        <v>29</v>
      </c>
      <c r="B17" s="25">
        <v>932350</v>
      </c>
      <c r="C17" s="203" t="s">
        <v>30</v>
      </c>
      <c r="D17" s="18" t="s">
        <v>31</v>
      </c>
      <c r="E17" s="190"/>
      <c r="F17" s="190"/>
    </row>
    <row r="18" spans="1:9" ht="21" customHeight="1" thickTop="1" thickBot="1">
      <c r="A18" s="24" t="s">
        <v>32</v>
      </c>
      <c r="B18" s="25">
        <f>B13-B17</f>
        <v>251800</v>
      </c>
      <c r="C18" s="204"/>
      <c r="D18" s="18" t="s">
        <v>33</v>
      </c>
      <c r="E18" s="190"/>
      <c r="F18" s="190"/>
    </row>
    <row r="19" spans="1:9" ht="21" customHeight="1" thickTop="1" thickBot="1">
      <c r="A19" s="24" t="s">
        <v>34</v>
      </c>
      <c r="B19" s="27">
        <v>85</v>
      </c>
      <c r="C19" s="205"/>
      <c r="D19" s="18" t="s">
        <v>35</v>
      </c>
      <c r="E19" s="190"/>
      <c r="F19" s="190"/>
    </row>
    <row r="20" spans="1:9" ht="21" customHeight="1" thickTop="1" thickBot="1">
      <c r="A20" s="24" t="s">
        <v>36</v>
      </c>
      <c r="B20" s="25">
        <v>14029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21/544</f>
        <v>3.860294117647059E-2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50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108</v>
      </c>
      <c r="C24" s="31" t="s">
        <v>41</v>
      </c>
      <c r="D24" s="32" t="s">
        <v>319</v>
      </c>
    </row>
    <row r="25" spans="1:9" ht="21" customHeight="1" thickTop="1" thickBot="1">
      <c r="A25" s="31"/>
      <c r="B25" s="32"/>
      <c r="C25" s="31" t="s">
        <v>42</v>
      </c>
      <c r="D25" s="32" t="s">
        <v>320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317</v>
      </c>
      <c r="B30" s="209"/>
      <c r="C30" s="210" t="s">
        <v>321</v>
      </c>
      <c r="D30" s="211"/>
      <c r="E30" s="1"/>
    </row>
    <row r="31" spans="1:9" s="35" customFormat="1" ht="50.1" customHeight="1" thickTop="1" thickBot="1">
      <c r="A31" s="208" t="s">
        <v>318</v>
      </c>
      <c r="B31" s="209"/>
      <c r="C31" s="212" t="s">
        <v>322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323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16"/>
  <dimension ref="A1:I38"/>
  <sheetViews>
    <sheetView topLeftCell="A16" zoomScaleNormal="100" workbookViewId="0">
      <selection activeCell="E34" sqref="E34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2"/>
      <c r="B2" s="2"/>
      <c r="C2" s="2"/>
      <c r="D2" s="192" t="s">
        <v>1</v>
      </c>
      <c r="E2" s="193"/>
      <c r="F2" s="194"/>
    </row>
    <row r="3" spans="1:7" ht="27" thickTop="1" thickBot="1">
      <c r="A3" s="2"/>
      <c r="B3" s="2"/>
      <c r="C3" s="2"/>
      <c r="D3" s="3"/>
      <c r="E3" s="4"/>
      <c r="F3" s="5"/>
    </row>
    <row r="4" spans="1:7" ht="21" customHeight="1" thickTop="1" thickBot="1">
      <c r="A4" s="195" t="s">
        <v>2</v>
      </c>
      <c r="B4" s="196"/>
      <c r="C4" s="6" t="s">
        <v>3</v>
      </c>
      <c r="D4" s="7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/>
      <c r="C5" s="197" t="s">
        <v>7</v>
      </c>
      <c r="D5" s="12" t="s">
        <v>8</v>
      </c>
      <c r="E5" s="13"/>
      <c r="F5" s="14"/>
      <c r="G5" s="15"/>
    </row>
    <row r="6" spans="1:7" ht="21" customHeight="1" thickTop="1" thickBot="1">
      <c r="A6" s="16" t="s">
        <v>9</v>
      </c>
      <c r="B6" s="17">
        <f>B5+B13</f>
        <v>0</v>
      </c>
      <c r="C6" s="198"/>
      <c r="D6" s="18" t="s">
        <v>10</v>
      </c>
      <c r="E6" s="14"/>
      <c r="F6" s="14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14"/>
      <c r="F7" s="14"/>
      <c r="G7" s="15"/>
    </row>
    <row r="8" spans="1:7" ht="21" customHeight="1" thickTop="1" thickBot="1">
      <c r="A8" s="20" t="s">
        <v>154</v>
      </c>
      <c r="B8" s="21"/>
      <c r="C8" s="198"/>
      <c r="D8" s="18" t="s">
        <v>12</v>
      </c>
      <c r="E8" s="14"/>
      <c r="F8" s="14"/>
      <c r="G8" s="15"/>
    </row>
    <row r="9" spans="1:7" ht="21" customHeight="1" thickTop="1" thickBot="1">
      <c r="A9" s="22" t="s">
        <v>155</v>
      </c>
      <c r="B9" s="17">
        <f>B8+B13</f>
        <v>0</v>
      </c>
      <c r="C9" s="198"/>
      <c r="D9" s="18" t="s">
        <v>13</v>
      </c>
      <c r="E9" s="14"/>
      <c r="F9" s="14"/>
      <c r="G9" s="15"/>
    </row>
    <row r="10" spans="1:7" ht="21" customHeight="1" thickTop="1" thickBot="1">
      <c r="A10" s="19" t="s">
        <v>14</v>
      </c>
      <c r="B10" s="23">
        <f>B9/B7</f>
        <v>0</v>
      </c>
      <c r="C10" s="199"/>
      <c r="D10" s="18" t="s">
        <v>15</v>
      </c>
      <c r="E10" s="14"/>
      <c r="F10" s="14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14"/>
      <c r="F11" s="14"/>
    </row>
    <row r="12" spans="1:7" ht="21" customHeight="1" thickTop="1" thickBot="1">
      <c r="A12" s="24" t="s">
        <v>19</v>
      </c>
      <c r="B12" s="25"/>
      <c r="C12" s="198"/>
      <c r="D12" s="18" t="s">
        <v>20</v>
      </c>
      <c r="E12" s="14"/>
      <c r="F12" s="14"/>
    </row>
    <row r="13" spans="1:7" ht="21" customHeight="1" thickTop="1" thickBot="1">
      <c r="A13" s="24" t="s">
        <v>21</v>
      </c>
      <c r="B13" s="25"/>
      <c r="C13" s="198"/>
      <c r="D13" s="18" t="s">
        <v>22</v>
      </c>
      <c r="E13" s="14"/>
      <c r="F13" s="14"/>
    </row>
    <row r="14" spans="1:7" ht="21" customHeight="1" thickTop="1" thickBot="1">
      <c r="A14" s="24" t="s">
        <v>23</v>
      </c>
      <c r="B14" s="25"/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0</v>
      </c>
      <c r="C16" s="199"/>
      <c r="D16" s="18" t="s">
        <v>28</v>
      </c>
      <c r="E16" s="14"/>
      <c r="F16" s="14"/>
    </row>
    <row r="17" spans="1:9" ht="21" customHeight="1" thickTop="1" thickBot="1">
      <c r="A17" s="24" t="s">
        <v>29</v>
      </c>
      <c r="B17" s="25"/>
      <c r="C17" s="203" t="s">
        <v>30</v>
      </c>
      <c r="D17" s="18" t="s">
        <v>31</v>
      </c>
      <c r="E17" s="14"/>
      <c r="F17" s="14"/>
    </row>
    <row r="18" spans="1:9" ht="21" customHeight="1" thickTop="1" thickBot="1">
      <c r="A18" s="24" t="s">
        <v>32</v>
      </c>
      <c r="B18" s="25">
        <f>B13-B17</f>
        <v>0</v>
      </c>
      <c r="C18" s="204"/>
      <c r="D18" s="18" t="s">
        <v>33</v>
      </c>
      <c r="E18" s="14"/>
      <c r="F18" s="14"/>
    </row>
    <row r="19" spans="1:9" ht="21" customHeight="1" thickTop="1" thickBot="1">
      <c r="A19" s="24" t="s">
        <v>34</v>
      </c>
      <c r="B19" s="27"/>
      <c r="C19" s="205"/>
      <c r="D19" s="18" t="s">
        <v>35</v>
      </c>
      <c r="E19" s="14"/>
      <c r="F19" s="14"/>
    </row>
    <row r="20" spans="1:9" ht="21" customHeight="1" thickTop="1" thickBot="1">
      <c r="A20" s="24" t="s">
        <v>36</v>
      </c>
      <c r="B20" s="25"/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/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/>
      <c r="C23" s="31" t="s">
        <v>40</v>
      </c>
      <c r="D23" s="32"/>
    </row>
    <row r="24" spans="1:9" ht="21" customHeight="1" thickTop="1" thickBot="1">
      <c r="A24" s="31" t="s">
        <v>11</v>
      </c>
      <c r="B24" s="32"/>
      <c r="C24" s="31" t="s">
        <v>41</v>
      </c>
      <c r="D24" s="32"/>
    </row>
    <row r="25" spans="1:9" ht="21" customHeight="1" thickTop="1" thickBot="1">
      <c r="A25" s="31"/>
      <c r="B25" s="32"/>
      <c r="C25" s="31" t="s">
        <v>42</v>
      </c>
      <c r="D25" s="32"/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/>
      <c r="B30" s="209"/>
      <c r="C30" s="210"/>
      <c r="D30" s="211"/>
      <c r="E30" s="1"/>
    </row>
    <row r="31" spans="1:9" s="35" customFormat="1" ht="50.1" customHeight="1" thickTop="1" thickBot="1">
      <c r="A31" s="208"/>
      <c r="B31" s="209"/>
      <c r="C31" s="212"/>
      <c r="D31" s="213"/>
      <c r="E31" s="1"/>
    </row>
    <row r="32" spans="1:9" s="35" customFormat="1" ht="50.1" customHeight="1" thickTop="1" thickBot="1">
      <c r="A32" s="208"/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38"/>
  <sheetViews>
    <sheetView topLeftCell="A16" zoomScaleNormal="100" workbookViewId="0">
      <selection activeCell="A11" sqref="A11:B11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39"/>
      <c r="B2" s="39"/>
      <c r="C2" s="39"/>
      <c r="D2" s="192" t="s">
        <v>1</v>
      </c>
      <c r="E2" s="193"/>
      <c r="F2" s="194"/>
    </row>
    <row r="3" spans="1:7" ht="27" thickTop="1" thickBot="1">
      <c r="A3" s="39"/>
      <c r="B3" s="39"/>
      <c r="C3" s="39"/>
      <c r="D3" s="40"/>
      <c r="E3" s="41"/>
      <c r="F3" s="42"/>
    </row>
    <row r="4" spans="1:7" ht="21" customHeight="1" thickTop="1" thickBot="1">
      <c r="A4" s="195" t="s">
        <v>2</v>
      </c>
      <c r="B4" s="196"/>
      <c r="C4" s="6" t="s">
        <v>3</v>
      </c>
      <c r="D4" s="38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149359350</v>
      </c>
      <c r="C5" s="197" t="s">
        <v>7</v>
      </c>
      <c r="D5" s="12" t="s">
        <v>8</v>
      </c>
      <c r="E5" s="13">
        <v>0.05</v>
      </c>
      <c r="F5" s="43"/>
      <c r="G5" s="15"/>
    </row>
    <row r="6" spans="1:7" ht="21" customHeight="1" thickTop="1" thickBot="1">
      <c r="A6" s="16" t="s">
        <v>9</v>
      </c>
      <c r="B6" s="17">
        <f>B5+B13</f>
        <v>150754750</v>
      </c>
      <c r="C6" s="198"/>
      <c r="D6" s="18" t="s">
        <v>10</v>
      </c>
      <c r="E6" s="43">
        <v>0.08</v>
      </c>
      <c r="F6" s="43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43">
        <v>0.18</v>
      </c>
      <c r="F7" s="43"/>
      <c r="G7" s="15"/>
    </row>
    <row r="8" spans="1:7" ht="21" customHeight="1" thickTop="1" thickBot="1">
      <c r="A8" s="20" t="s">
        <v>154</v>
      </c>
      <c r="B8" s="21">
        <v>2985600</v>
      </c>
      <c r="C8" s="198"/>
      <c r="D8" s="18" t="s">
        <v>12</v>
      </c>
      <c r="E8" s="43">
        <v>0.09</v>
      </c>
      <c r="F8" s="43"/>
      <c r="G8" s="15"/>
    </row>
    <row r="9" spans="1:7" ht="21" customHeight="1" thickTop="1" thickBot="1">
      <c r="A9" s="22" t="s">
        <v>155</v>
      </c>
      <c r="B9" s="17">
        <f>B8+B13</f>
        <v>4381000</v>
      </c>
      <c r="C9" s="198"/>
      <c r="D9" s="18" t="s">
        <v>13</v>
      </c>
      <c r="E9" s="43">
        <v>0.06</v>
      </c>
      <c r="F9" s="43"/>
      <c r="G9" s="15"/>
    </row>
    <row r="10" spans="1:7" ht="21" customHeight="1" thickTop="1" thickBot="1">
      <c r="A10" s="19" t="s">
        <v>14</v>
      </c>
      <c r="B10" s="23">
        <f>B9/B7</f>
        <v>7.301666666666666E-2</v>
      </c>
      <c r="C10" s="199"/>
      <c r="D10" s="18" t="s">
        <v>15</v>
      </c>
      <c r="E10" s="43">
        <v>0.11</v>
      </c>
      <c r="F10" s="43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43">
        <v>0.25</v>
      </c>
      <c r="F11" s="43"/>
    </row>
    <row r="12" spans="1:7" ht="21" customHeight="1" thickTop="1" thickBot="1">
      <c r="A12" s="24" t="s">
        <v>19</v>
      </c>
      <c r="B12" s="25">
        <v>1395400</v>
      </c>
      <c r="C12" s="198"/>
      <c r="D12" s="18" t="s">
        <v>20</v>
      </c>
      <c r="E12" s="43">
        <v>0</v>
      </c>
      <c r="F12" s="43"/>
    </row>
    <row r="13" spans="1:7" ht="21" customHeight="1" thickTop="1" thickBot="1">
      <c r="A13" s="24" t="s">
        <v>21</v>
      </c>
      <c r="B13" s="25">
        <v>1395400</v>
      </c>
      <c r="C13" s="198"/>
      <c r="D13" s="18" t="s">
        <v>22</v>
      </c>
      <c r="E13" s="43">
        <v>0.16</v>
      </c>
      <c r="F13" s="43"/>
    </row>
    <row r="14" spans="1:7" ht="21" customHeight="1" thickTop="1" thickBot="1">
      <c r="A14" s="24" t="s">
        <v>23</v>
      </c>
      <c r="B14" s="25">
        <v>872900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522500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0</v>
      </c>
      <c r="C16" s="199"/>
      <c r="D16" s="18" t="s">
        <v>28</v>
      </c>
      <c r="E16" s="43"/>
      <c r="F16" s="43"/>
    </row>
    <row r="17" spans="1:9" ht="21" customHeight="1" thickTop="1" thickBot="1">
      <c r="A17" s="24" t="s">
        <v>29</v>
      </c>
      <c r="B17" s="25">
        <v>904700</v>
      </c>
      <c r="C17" s="203" t="s">
        <v>30</v>
      </c>
      <c r="D17" s="18" t="s">
        <v>31</v>
      </c>
      <c r="E17" s="43"/>
      <c r="F17" s="43"/>
    </row>
    <row r="18" spans="1:9" ht="21" customHeight="1" thickTop="1" thickBot="1">
      <c r="A18" s="24" t="s">
        <v>32</v>
      </c>
      <c r="B18" s="25">
        <f>B13-B17</f>
        <v>490700</v>
      </c>
      <c r="C18" s="204"/>
      <c r="D18" s="18" t="s">
        <v>33</v>
      </c>
      <c r="E18" s="43"/>
      <c r="F18" s="43"/>
    </row>
    <row r="19" spans="1:9" ht="21" customHeight="1" thickTop="1" thickBot="1">
      <c r="A19" s="24" t="s">
        <v>34</v>
      </c>
      <c r="B19" s="27">
        <v>98</v>
      </c>
      <c r="C19" s="205"/>
      <c r="D19" s="18" t="s">
        <v>35</v>
      </c>
      <c r="E19" s="43"/>
      <c r="F19" s="43"/>
    </row>
    <row r="20" spans="1:9" ht="21" customHeight="1" thickTop="1" thickBot="1">
      <c r="A20" s="24" t="s">
        <v>36</v>
      </c>
      <c r="B20" s="25">
        <v>14238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6/463</f>
        <v>1.2958963282937365E-2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51</v>
      </c>
      <c r="C23" s="31" t="s">
        <v>40</v>
      </c>
      <c r="D23" s="32" t="s">
        <v>81</v>
      </c>
    </row>
    <row r="24" spans="1:9" ht="21" customHeight="1" thickTop="1" thickBot="1">
      <c r="A24" s="31" t="s">
        <v>11</v>
      </c>
      <c r="B24" s="32" t="s">
        <v>64</v>
      </c>
      <c r="C24" s="31" t="s">
        <v>41</v>
      </c>
      <c r="D24" s="32" t="s">
        <v>82</v>
      </c>
    </row>
    <row r="25" spans="1:9" ht="21" customHeight="1" thickTop="1" thickBot="1">
      <c r="A25" s="31"/>
      <c r="B25" s="32" t="s">
        <v>65</v>
      </c>
      <c r="C25" s="31" t="s">
        <v>42</v>
      </c>
      <c r="D25" s="32" t="s">
        <v>83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66</v>
      </c>
      <c r="B30" s="209"/>
      <c r="C30" s="210" t="s">
        <v>84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85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86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38"/>
  <sheetViews>
    <sheetView topLeftCell="A16" zoomScaleNormal="100" workbookViewId="0">
      <selection activeCell="B9" sqref="B9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44"/>
      <c r="B2" s="44"/>
      <c r="C2" s="44"/>
      <c r="D2" s="192" t="s">
        <v>67</v>
      </c>
      <c r="E2" s="193"/>
      <c r="F2" s="194"/>
    </row>
    <row r="3" spans="1:7" ht="27" thickTop="1" thickBot="1">
      <c r="A3" s="44"/>
      <c r="B3" s="44"/>
      <c r="C3" s="44"/>
      <c r="D3" s="45"/>
      <c r="E3" s="46"/>
      <c r="F3" s="47"/>
    </row>
    <row r="4" spans="1:7" ht="21" customHeight="1" thickTop="1" thickBot="1">
      <c r="A4" s="195" t="s">
        <v>2</v>
      </c>
      <c r="B4" s="196"/>
      <c r="C4" s="6" t="s">
        <v>3</v>
      </c>
      <c r="D4" s="48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150754750</v>
      </c>
      <c r="C5" s="197" t="s">
        <v>7</v>
      </c>
      <c r="D5" s="12" t="s">
        <v>8</v>
      </c>
      <c r="E5" s="13">
        <v>0.04</v>
      </c>
      <c r="F5" s="49"/>
      <c r="G5" s="15"/>
    </row>
    <row r="6" spans="1:7" ht="21" customHeight="1" thickTop="1" thickBot="1">
      <c r="A6" s="16" t="s">
        <v>9</v>
      </c>
      <c r="B6" s="17">
        <f>B5+B13</f>
        <v>152373230</v>
      </c>
      <c r="C6" s="198"/>
      <c r="D6" s="18" t="s">
        <v>10</v>
      </c>
      <c r="E6" s="49">
        <v>7.0000000000000007E-2</v>
      </c>
      <c r="F6" s="49"/>
      <c r="G6" s="15"/>
    </row>
    <row r="7" spans="1:7" ht="21" customHeight="1" thickTop="1" thickBot="1">
      <c r="A7" s="19" t="s">
        <v>156</v>
      </c>
      <c r="B7" s="17">
        <v>60000000</v>
      </c>
      <c r="C7" s="198"/>
      <c r="D7" s="18" t="s">
        <v>11</v>
      </c>
      <c r="E7" s="49">
        <v>0.19</v>
      </c>
      <c r="F7" s="49"/>
      <c r="G7" s="15"/>
    </row>
    <row r="8" spans="1:7" ht="21" customHeight="1" thickTop="1" thickBot="1">
      <c r="A8" s="20" t="s">
        <v>154</v>
      </c>
      <c r="B8" s="21">
        <v>4381000</v>
      </c>
      <c r="C8" s="198"/>
      <c r="D8" s="18" t="s">
        <v>12</v>
      </c>
      <c r="E8" s="49">
        <v>0.09</v>
      </c>
      <c r="F8" s="49"/>
      <c r="G8" s="15"/>
    </row>
    <row r="9" spans="1:7" ht="21" customHeight="1" thickTop="1" thickBot="1">
      <c r="A9" s="22" t="s">
        <v>155</v>
      </c>
      <c r="B9" s="17">
        <f>B8+B13</f>
        <v>5999480</v>
      </c>
      <c r="C9" s="198"/>
      <c r="D9" s="18" t="s">
        <v>13</v>
      </c>
      <c r="E9" s="49">
        <v>7.0000000000000007E-2</v>
      </c>
      <c r="F9" s="49"/>
      <c r="G9" s="15"/>
    </row>
    <row r="10" spans="1:7" ht="21" customHeight="1" thickTop="1" thickBot="1">
      <c r="A10" s="19" t="s">
        <v>14</v>
      </c>
      <c r="B10" s="23">
        <f>B9/B7</f>
        <v>9.9991333333333335E-2</v>
      </c>
      <c r="C10" s="199"/>
      <c r="D10" s="18" t="s">
        <v>15</v>
      </c>
      <c r="E10" s="49">
        <v>0.17</v>
      </c>
      <c r="F10" s="49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49">
        <v>0.26</v>
      </c>
      <c r="F11" s="49"/>
    </row>
    <row r="12" spans="1:7" ht="21" customHeight="1" thickTop="1" thickBot="1">
      <c r="A12" s="24" t="s">
        <v>19</v>
      </c>
      <c r="B12" s="25">
        <v>1637800</v>
      </c>
      <c r="C12" s="198"/>
      <c r="D12" s="18" t="s">
        <v>20</v>
      </c>
      <c r="E12" s="49">
        <v>0.01</v>
      </c>
      <c r="F12" s="49"/>
    </row>
    <row r="13" spans="1:7" ht="21" customHeight="1" thickTop="1" thickBot="1">
      <c r="A13" s="24" t="s">
        <v>21</v>
      </c>
      <c r="B13" s="25">
        <v>1618480</v>
      </c>
      <c r="C13" s="198"/>
      <c r="D13" s="18" t="s">
        <v>22</v>
      </c>
      <c r="E13" s="49">
        <v>0.1</v>
      </c>
      <c r="F13" s="49"/>
    </row>
    <row r="14" spans="1:7" ht="21" customHeight="1" thickTop="1" thickBot="1">
      <c r="A14" s="24" t="s">
        <v>23</v>
      </c>
      <c r="B14" s="25">
        <v>1281500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336980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19320</v>
      </c>
      <c r="C16" s="199"/>
      <c r="D16" s="18" t="s">
        <v>28</v>
      </c>
      <c r="E16" s="49"/>
      <c r="F16" s="49"/>
    </row>
    <row r="17" spans="1:9" ht="21" customHeight="1" thickTop="1" thickBot="1">
      <c r="A17" s="24" t="s">
        <v>29</v>
      </c>
      <c r="B17" s="25">
        <v>1183020</v>
      </c>
      <c r="C17" s="203" t="s">
        <v>30</v>
      </c>
      <c r="D17" s="18" t="s">
        <v>31</v>
      </c>
      <c r="E17" s="49"/>
      <c r="F17" s="49"/>
    </row>
    <row r="18" spans="1:9" ht="21" customHeight="1" thickTop="1" thickBot="1">
      <c r="A18" s="24" t="s">
        <v>32</v>
      </c>
      <c r="B18" s="25">
        <v>435460</v>
      </c>
      <c r="C18" s="204"/>
      <c r="D18" s="18" t="s">
        <v>33</v>
      </c>
      <c r="E18" s="49"/>
      <c r="F18" s="49"/>
    </row>
    <row r="19" spans="1:9" ht="21" customHeight="1" thickTop="1" thickBot="1">
      <c r="A19" s="24" t="s">
        <v>34</v>
      </c>
      <c r="B19" s="27">
        <v>104</v>
      </c>
      <c r="C19" s="205"/>
      <c r="D19" s="18" t="s">
        <v>35</v>
      </c>
      <c r="E19" s="49"/>
      <c r="F19" s="49"/>
    </row>
    <row r="20" spans="1:9" ht="21" customHeight="1" thickTop="1" thickBot="1">
      <c r="A20" s="24" t="s">
        <v>36</v>
      </c>
      <c r="B20" s="25">
        <v>15748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4/458</f>
        <v>8.7336244541484712E-3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68</v>
      </c>
      <c r="C23" s="31" t="s">
        <v>40</v>
      </c>
      <c r="D23" s="32" t="s">
        <v>87</v>
      </c>
    </row>
    <row r="24" spans="1:9" ht="21" customHeight="1" thickTop="1" thickBot="1">
      <c r="A24" s="31" t="s">
        <v>11</v>
      </c>
      <c r="B24" s="32" t="s">
        <v>64</v>
      </c>
      <c r="C24" s="31" t="s">
        <v>41</v>
      </c>
      <c r="D24" s="32" t="s">
        <v>81</v>
      </c>
    </row>
    <row r="25" spans="1:9" ht="21" customHeight="1" thickTop="1" thickBot="1">
      <c r="A25" s="31"/>
      <c r="B25" s="32" t="s">
        <v>69</v>
      </c>
      <c r="C25" s="31" t="s">
        <v>42</v>
      </c>
      <c r="D25" s="32" t="s">
        <v>83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70</v>
      </c>
      <c r="B30" s="209"/>
      <c r="C30" s="210" t="s">
        <v>88</v>
      </c>
      <c r="D30" s="211"/>
      <c r="E30" s="1"/>
    </row>
    <row r="31" spans="1:9" s="35" customFormat="1" ht="50.1" customHeight="1" thickTop="1" thickBot="1">
      <c r="A31" s="208" t="s">
        <v>71</v>
      </c>
      <c r="B31" s="209"/>
      <c r="C31" s="212" t="s">
        <v>89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90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I38"/>
  <sheetViews>
    <sheetView topLeftCell="A13" zoomScaleNormal="100" workbookViewId="0">
      <selection activeCell="B9" sqref="B9:B10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51"/>
      <c r="B2" s="51"/>
      <c r="C2" s="51"/>
      <c r="D2" s="192" t="s">
        <v>78</v>
      </c>
      <c r="E2" s="193"/>
      <c r="F2" s="194"/>
    </row>
    <row r="3" spans="1:7" ht="27" thickTop="1" thickBot="1">
      <c r="A3" s="51"/>
      <c r="B3" s="51"/>
      <c r="C3" s="51"/>
      <c r="D3" s="52"/>
      <c r="E3" s="53"/>
      <c r="F3" s="54"/>
    </row>
    <row r="4" spans="1:7" ht="21" customHeight="1" thickTop="1" thickBot="1">
      <c r="A4" s="195" t="s">
        <v>2</v>
      </c>
      <c r="B4" s="196"/>
      <c r="C4" s="6" t="s">
        <v>3</v>
      </c>
      <c r="D4" s="50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152373230</v>
      </c>
      <c r="C5" s="197" t="s">
        <v>7</v>
      </c>
      <c r="D5" s="12" t="s">
        <v>8</v>
      </c>
      <c r="E5" s="13">
        <v>0.05</v>
      </c>
      <c r="F5" s="55"/>
      <c r="G5" s="15"/>
    </row>
    <row r="6" spans="1:7" ht="21" customHeight="1" thickTop="1" thickBot="1">
      <c r="A6" s="16" t="s">
        <v>9</v>
      </c>
      <c r="B6" s="17">
        <f>B5+B13</f>
        <v>153766410</v>
      </c>
      <c r="C6" s="198"/>
      <c r="D6" s="18" t="s">
        <v>10</v>
      </c>
      <c r="E6" s="55">
        <v>0.08</v>
      </c>
      <c r="F6" s="55"/>
      <c r="G6" s="15"/>
    </row>
    <row r="7" spans="1:7" ht="21" customHeight="1" thickTop="1" thickBot="1">
      <c r="A7" s="19" t="s">
        <v>156</v>
      </c>
      <c r="B7" s="17">
        <v>60000000</v>
      </c>
      <c r="C7" s="198"/>
      <c r="D7" s="18" t="s">
        <v>11</v>
      </c>
      <c r="E7" s="55">
        <v>0.15</v>
      </c>
      <c r="F7" s="55"/>
      <c r="G7" s="15"/>
    </row>
    <row r="8" spans="1:7" ht="21" customHeight="1" thickTop="1" thickBot="1">
      <c r="A8" s="20" t="s">
        <v>154</v>
      </c>
      <c r="B8" s="21">
        <v>4381000</v>
      </c>
      <c r="C8" s="198"/>
      <c r="D8" s="18" t="s">
        <v>12</v>
      </c>
      <c r="E8" s="55">
        <v>0.12</v>
      </c>
      <c r="F8" s="55"/>
      <c r="G8" s="15"/>
    </row>
    <row r="9" spans="1:7" ht="21" customHeight="1" thickTop="1" thickBot="1">
      <c r="A9" s="22" t="s">
        <v>155</v>
      </c>
      <c r="B9" s="17">
        <f>B8+B13</f>
        <v>5774180</v>
      </c>
      <c r="C9" s="198"/>
      <c r="D9" s="18" t="s">
        <v>13</v>
      </c>
      <c r="E9" s="55">
        <v>0.06</v>
      </c>
      <c r="F9" s="55"/>
      <c r="G9" s="15"/>
    </row>
    <row r="10" spans="1:7" ht="21" customHeight="1" thickTop="1" thickBot="1">
      <c r="A10" s="19" t="s">
        <v>14</v>
      </c>
      <c r="B10" s="23">
        <f>B9/B7</f>
        <v>9.6236333333333327E-2</v>
      </c>
      <c r="C10" s="199"/>
      <c r="D10" s="18" t="s">
        <v>15</v>
      </c>
      <c r="E10" s="55">
        <v>0.13</v>
      </c>
      <c r="F10" s="55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55">
        <v>0.25</v>
      </c>
      <c r="F11" s="55"/>
    </row>
    <row r="12" spans="1:7" ht="21" customHeight="1" thickTop="1" thickBot="1">
      <c r="A12" s="24" t="s">
        <v>19</v>
      </c>
      <c r="B12" s="25">
        <v>1404700</v>
      </c>
      <c r="C12" s="198"/>
      <c r="D12" s="18" t="s">
        <v>20</v>
      </c>
      <c r="E12" s="55">
        <v>0.02</v>
      </c>
      <c r="F12" s="55"/>
    </row>
    <row r="13" spans="1:7" ht="21" customHeight="1" thickTop="1" thickBot="1">
      <c r="A13" s="24" t="s">
        <v>21</v>
      </c>
      <c r="B13" s="25">
        <v>1393180</v>
      </c>
      <c r="C13" s="198"/>
      <c r="D13" s="18" t="s">
        <v>22</v>
      </c>
      <c r="E13" s="55">
        <v>0.15</v>
      </c>
      <c r="F13" s="55"/>
    </row>
    <row r="14" spans="1:7" ht="21" customHeight="1" thickTop="1" thickBot="1">
      <c r="A14" s="24" t="s">
        <v>23</v>
      </c>
      <c r="B14" s="25">
        <v>939200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453980</v>
      </c>
      <c r="C15" s="198"/>
      <c r="D15" s="18" t="s">
        <v>26</v>
      </c>
      <c r="E15" s="202"/>
      <c r="F15" s="202"/>
    </row>
    <row r="16" spans="1:7" ht="21" customHeight="1" thickTop="1" thickBot="1">
      <c r="A16" s="24" t="s">
        <v>27</v>
      </c>
      <c r="B16" s="25">
        <f>B12-B13</f>
        <v>11520</v>
      </c>
      <c r="C16" s="199"/>
      <c r="D16" s="18" t="s">
        <v>28</v>
      </c>
      <c r="E16" s="55"/>
      <c r="F16" s="55"/>
    </row>
    <row r="17" spans="1:9" ht="21" customHeight="1" thickTop="1" thickBot="1">
      <c r="A17" s="24" t="s">
        <v>29</v>
      </c>
      <c r="B17" s="25">
        <v>1009780</v>
      </c>
      <c r="C17" s="203" t="s">
        <v>30</v>
      </c>
      <c r="D17" s="18" t="s">
        <v>31</v>
      </c>
      <c r="E17" s="55"/>
      <c r="F17" s="55"/>
    </row>
    <row r="18" spans="1:9" ht="21" customHeight="1" thickTop="1" thickBot="1">
      <c r="A18" s="24" t="s">
        <v>32</v>
      </c>
      <c r="B18" s="25">
        <f>B13-B17</f>
        <v>383400</v>
      </c>
      <c r="C18" s="204"/>
      <c r="D18" s="18" t="s">
        <v>33</v>
      </c>
      <c r="E18" s="55"/>
      <c r="F18" s="55"/>
    </row>
    <row r="19" spans="1:9" ht="21" customHeight="1" thickTop="1" thickBot="1">
      <c r="A19" s="24" t="s">
        <v>34</v>
      </c>
      <c r="B19" s="27">
        <v>86</v>
      </c>
      <c r="C19" s="205"/>
      <c r="D19" s="18" t="s">
        <v>35</v>
      </c>
      <c r="E19" s="55">
        <v>0</v>
      </c>
      <c r="F19" s="55"/>
    </row>
    <row r="20" spans="1:9" ht="21" customHeight="1" thickTop="1" thickBot="1">
      <c r="A20" s="24" t="s">
        <v>36</v>
      </c>
      <c r="B20" s="25">
        <v>16333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25/500</f>
        <v>0.05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72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73</v>
      </c>
      <c r="C24" s="31" t="s">
        <v>41</v>
      </c>
      <c r="D24" s="32" t="s">
        <v>91</v>
      </c>
    </row>
    <row r="25" spans="1:9" ht="21" customHeight="1" thickTop="1" thickBot="1">
      <c r="A25" s="31"/>
      <c r="B25" s="32" t="s">
        <v>74</v>
      </c>
      <c r="C25" s="31" t="s">
        <v>42</v>
      </c>
      <c r="D25" s="32" t="s">
        <v>83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75</v>
      </c>
      <c r="B30" s="209"/>
      <c r="C30" s="210" t="s">
        <v>92</v>
      </c>
      <c r="D30" s="211"/>
      <c r="E30" s="1"/>
    </row>
    <row r="31" spans="1:9" s="35" customFormat="1" ht="50.1" customHeight="1" thickTop="1" thickBot="1">
      <c r="A31" s="208" t="s">
        <v>76</v>
      </c>
      <c r="B31" s="209"/>
      <c r="C31" s="212" t="s">
        <v>93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94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38"/>
  <sheetViews>
    <sheetView topLeftCell="A13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51"/>
      <c r="B2" s="51"/>
      <c r="C2" s="51"/>
      <c r="D2" s="192" t="s">
        <v>77</v>
      </c>
      <c r="E2" s="193"/>
      <c r="F2" s="194"/>
    </row>
    <row r="3" spans="1:7" ht="27" thickTop="1" thickBot="1">
      <c r="A3" s="51"/>
      <c r="B3" s="51"/>
      <c r="C3" s="51"/>
      <c r="D3" s="52"/>
      <c r="E3" s="53"/>
      <c r="F3" s="54"/>
    </row>
    <row r="4" spans="1:7" ht="21" customHeight="1" thickTop="1" thickBot="1">
      <c r="A4" s="195" t="s">
        <v>2</v>
      </c>
      <c r="B4" s="196"/>
      <c r="C4" s="6" t="s">
        <v>3</v>
      </c>
      <c r="D4" s="50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153766410</v>
      </c>
      <c r="C5" s="197" t="s">
        <v>7</v>
      </c>
      <c r="D5" s="12" t="s">
        <v>8</v>
      </c>
      <c r="E5" s="13">
        <v>0.04</v>
      </c>
      <c r="F5" s="55"/>
      <c r="G5" s="15"/>
    </row>
    <row r="6" spans="1:7" ht="21" customHeight="1" thickTop="1" thickBot="1">
      <c r="A6" s="16" t="s">
        <v>9</v>
      </c>
      <c r="B6" s="17">
        <f>B5+B13</f>
        <v>155945800</v>
      </c>
      <c r="C6" s="198"/>
      <c r="D6" s="18" t="s">
        <v>10</v>
      </c>
      <c r="E6" s="55">
        <v>0.08</v>
      </c>
      <c r="F6" s="55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55">
        <v>0.15</v>
      </c>
      <c r="F7" s="55"/>
      <c r="G7" s="15"/>
    </row>
    <row r="8" spans="1:7" ht="21" customHeight="1" thickTop="1" thickBot="1">
      <c r="A8" s="20" t="s">
        <v>154</v>
      </c>
      <c r="B8" s="21">
        <v>5774180</v>
      </c>
      <c r="C8" s="198"/>
      <c r="D8" s="18" t="s">
        <v>12</v>
      </c>
      <c r="E8" s="55">
        <v>0.08</v>
      </c>
      <c r="F8" s="55"/>
      <c r="G8" s="15"/>
    </row>
    <row r="9" spans="1:7" ht="21" customHeight="1" thickTop="1" thickBot="1">
      <c r="A9" s="22" t="s">
        <v>155</v>
      </c>
      <c r="B9" s="17">
        <f>B8+B13</f>
        <v>7953570</v>
      </c>
      <c r="C9" s="198"/>
      <c r="D9" s="18" t="s">
        <v>13</v>
      </c>
      <c r="E9" s="55">
        <v>0.17</v>
      </c>
      <c r="F9" s="55"/>
      <c r="G9" s="15"/>
    </row>
    <row r="10" spans="1:7" ht="21" customHeight="1" thickTop="1" thickBot="1">
      <c r="A10" s="19" t="s">
        <v>14</v>
      </c>
      <c r="B10" s="23">
        <f>B9/B7</f>
        <v>0.1325595</v>
      </c>
      <c r="C10" s="199"/>
      <c r="D10" s="18" t="s">
        <v>15</v>
      </c>
      <c r="E10" s="55">
        <v>7.0000000000000007E-2</v>
      </c>
      <c r="F10" s="55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55">
        <v>0.27</v>
      </c>
      <c r="F11" s="55"/>
    </row>
    <row r="12" spans="1:7" ht="21" customHeight="1" thickTop="1" thickBot="1">
      <c r="A12" s="24" t="s">
        <v>19</v>
      </c>
      <c r="B12" s="25">
        <v>2194000</v>
      </c>
      <c r="C12" s="198"/>
      <c r="D12" s="18" t="s">
        <v>20</v>
      </c>
      <c r="E12" s="55">
        <v>0.02</v>
      </c>
      <c r="F12" s="55"/>
    </row>
    <row r="13" spans="1:7" ht="21" customHeight="1" thickTop="1" thickBot="1">
      <c r="A13" s="24" t="s">
        <v>21</v>
      </c>
      <c r="B13" s="25">
        <v>2179390</v>
      </c>
      <c r="C13" s="198"/>
      <c r="D13" s="18" t="s">
        <v>22</v>
      </c>
      <c r="E13" s="55">
        <v>0.12</v>
      </c>
      <c r="F13" s="55"/>
    </row>
    <row r="14" spans="1:7" ht="21" customHeight="1" thickTop="1" thickBot="1">
      <c r="A14" s="24" t="s">
        <v>23</v>
      </c>
      <c r="B14" s="25">
        <v>1222300</v>
      </c>
      <c r="C14" s="198"/>
      <c r="D14" s="18" t="s">
        <v>24</v>
      </c>
      <c r="E14" s="202">
        <v>0</v>
      </c>
      <c r="F14" s="202"/>
    </row>
    <row r="15" spans="1:7" ht="21" customHeight="1" thickTop="1" thickBot="1">
      <c r="A15" s="24" t="s">
        <v>25</v>
      </c>
      <c r="B15" s="25">
        <f>B13-B14</f>
        <v>957090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14610</v>
      </c>
      <c r="C16" s="199"/>
      <c r="D16" s="18" t="s">
        <v>28</v>
      </c>
      <c r="E16" s="55"/>
      <c r="F16" s="55"/>
    </row>
    <row r="17" spans="1:9" ht="21" customHeight="1" thickTop="1" thickBot="1">
      <c r="A17" s="24" t="s">
        <v>29</v>
      </c>
      <c r="B17" s="25">
        <v>1875790</v>
      </c>
      <c r="C17" s="203" t="s">
        <v>30</v>
      </c>
      <c r="D17" s="18" t="s">
        <v>31</v>
      </c>
      <c r="E17" s="55"/>
      <c r="F17" s="55"/>
    </row>
    <row r="18" spans="1:9" ht="21" customHeight="1" thickTop="1" thickBot="1">
      <c r="A18" s="24" t="s">
        <v>32</v>
      </c>
      <c r="B18" s="25">
        <f>B13-B17</f>
        <v>303600</v>
      </c>
      <c r="C18" s="204"/>
      <c r="D18" s="18" t="s">
        <v>33</v>
      </c>
      <c r="E18" s="55"/>
      <c r="F18" s="55"/>
    </row>
    <row r="19" spans="1:9" ht="21" customHeight="1" thickTop="1" thickBot="1">
      <c r="A19" s="24" t="s">
        <v>34</v>
      </c>
      <c r="B19" s="27">
        <v>145</v>
      </c>
      <c r="C19" s="205"/>
      <c r="D19" s="18" t="s">
        <v>35</v>
      </c>
      <c r="E19" s="55"/>
      <c r="F19" s="55"/>
    </row>
    <row r="20" spans="1:9" ht="21" customHeight="1" thickTop="1" thickBot="1">
      <c r="A20" s="24" t="s">
        <v>36</v>
      </c>
      <c r="B20" s="25">
        <v>15131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2/587</f>
        <v>3.4071550255536627E-3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72</v>
      </c>
      <c r="C23" s="31" t="s">
        <v>40</v>
      </c>
      <c r="D23" s="32"/>
    </row>
    <row r="24" spans="1:9" ht="21" customHeight="1" thickTop="1" thickBot="1">
      <c r="A24" s="31" t="s">
        <v>11</v>
      </c>
      <c r="B24" s="32" t="s">
        <v>73</v>
      </c>
      <c r="C24" s="31" t="s">
        <v>41</v>
      </c>
      <c r="D24" s="32" t="s">
        <v>96</v>
      </c>
    </row>
    <row r="25" spans="1:9" ht="21" customHeight="1" thickTop="1" thickBot="1">
      <c r="A25" s="31"/>
      <c r="B25" s="32" t="s">
        <v>74</v>
      </c>
      <c r="C25" s="31" t="s">
        <v>42</v>
      </c>
      <c r="D25" s="32" t="s">
        <v>97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79</v>
      </c>
      <c r="B30" s="209"/>
      <c r="C30" s="210" t="s">
        <v>99</v>
      </c>
      <c r="D30" s="211"/>
      <c r="E30" s="1"/>
    </row>
    <row r="31" spans="1:9" s="35" customFormat="1" ht="50.1" customHeight="1" thickTop="1" thickBot="1">
      <c r="A31" s="208" t="s">
        <v>80</v>
      </c>
      <c r="B31" s="209"/>
      <c r="C31" s="212" t="s">
        <v>100</v>
      </c>
      <c r="D31" s="213"/>
      <c r="E31" s="1"/>
    </row>
    <row r="32" spans="1:9" s="35" customFormat="1" ht="50.1" customHeight="1" thickTop="1" thickBot="1">
      <c r="A32" s="208"/>
      <c r="B32" s="211"/>
      <c r="C32" s="214"/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I38"/>
  <sheetViews>
    <sheetView topLeftCell="A13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57"/>
      <c r="B2" s="57"/>
      <c r="C2" s="57"/>
      <c r="D2" s="192" t="s">
        <v>101</v>
      </c>
      <c r="E2" s="193"/>
      <c r="F2" s="194"/>
    </row>
    <row r="3" spans="1:7" ht="27" thickTop="1" thickBot="1">
      <c r="A3" s="57"/>
      <c r="B3" s="57"/>
      <c r="C3" s="57"/>
      <c r="D3" s="58"/>
      <c r="E3" s="59"/>
      <c r="F3" s="60"/>
    </row>
    <row r="4" spans="1:7" ht="21" customHeight="1" thickTop="1" thickBot="1">
      <c r="A4" s="195" t="s">
        <v>2</v>
      </c>
      <c r="B4" s="196"/>
      <c r="C4" s="6" t="s">
        <v>3</v>
      </c>
      <c r="D4" s="56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155945800</v>
      </c>
      <c r="C5" s="197" t="s">
        <v>7</v>
      </c>
      <c r="D5" s="12" t="s">
        <v>8</v>
      </c>
      <c r="E5" s="13">
        <v>0.04</v>
      </c>
      <c r="F5" s="61"/>
      <c r="G5" s="15"/>
    </row>
    <row r="6" spans="1:7" ht="21" customHeight="1" thickTop="1" thickBot="1">
      <c r="A6" s="16" t="s">
        <v>9</v>
      </c>
      <c r="B6" s="17">
        <f>B5+B13</f>
        <v>158371570</v>
      </c>
      <c r="C6" s="198"/>
      <c r="D6" s="18" t="s">
        <v>10</v>
      </c>
      <c r="E6" s="61">
        <v>0.1</v>
      </c>
      <c r="F6" s="61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61">
        <v>0.17</v>
      </c>
      <c r="F7" s="61"/>
      <c r="G7" s="15"/>
    </row>
    <row r="8" spans="1:7" ht="21" customHeight="1" thickTop="1" thickBot="1">
      <c r="A8" s="20" t="s">
        <v>154</v>
      </c>
      <c r="B8" s="21">
        <v>7953570</v>
      </c>
      <c r="C8" s="198"/>
      <c r="D8" s="18" t="s">
        <v>12</v>
      </c>
      <c r="E8" s="61">
        <v>0.11</v>
      </c>
      <c r="F8" s="61"/>
      <c r="G8" s="15"/>
    </row>
    <row r="9" spans="1:7" ht="21" customHeight="1" thickTop="1" thickBot="1">
      <c r="A9" s="22" t="s">
        <v>155</v>
      </c>
      <c r="B9" s="17">
        <f>B8+B13</f>
        <v>10379340</v>
      </c>
      <c r="C9" s="198"/>
      <c r="D9" s="18" t="s">
        <v>13</v>
      </c>
      <c r="E9" s="61">
        <v>7.0000000000000007E-2</v>
      </c>
      <c r="F9" s="61"/>
      <c r="G9" s="15"/>
    </row>
    <row r="10" spans="1:7" ht="21" customHeight="1" thickTop="1" thickBot="1">
      <c r="A10" s="19" t="s">
        <v>14</v>
      </c>
      <c r="B10" s="23">
        <f>B9/B7</f>
        <v>0.172989</v>
      </c>
      <c r="C10" s="199"/>
      <c r="D10" s="18" t="s">
        <v>15</v>
      </c>
      <c r="E10" s="61">
        <v>0.09</v>
      </c>
      <c r="F10" s="61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61">
        <v>0.25</v>
      </c>
      <c r="F11" s="61"/>
    </row>
    <row r="12" spans="1:7" ht="21" customHeight="1" thickTop="1" thickBot="1">
      <c r="A12" s="24" t="s">
        <v>19</v>
      </c>
      <c r="B12" s="25">
        <v>2437500</v>
      </c>
      <c r="C12" s="198"/>
      <c r="D12" s="18" t="s">
        <v>20</v>
      </c>
      <c r="E12" s="61">
        <v>0.02</v>
      </c>
      <c r="F12" s="61"/>
    </row>
    <row r="13" spans="1:7" ht="21" customHeight="1" thickTop="1" thickBot="1">
      <c r="A13" s="24" t="s">
        <v>21</v>
      </c>
      <c r="B13" s="25">
        <v>2425770</v>
      </c>
      <c r="C13" s="198"/>
      <c r="D13" s="18" t="s">
        <v>22</v>
      </c>
      <c r="E13" s="61">
        <v>0.14000000000000001</v>
      </c>
      <c r="F13" s="61"/>
    </row>
    <row r="14" spans="1:7" ht="21" customHeight="1" thickTop="1" thickBot="1">
      <c r="A14" s="24" t="s">
        <v>23</v>
      </c>
      <c r="B14" s="25">
        <v>1785500</v>
      </c>
      <c r="C14" s="198"/>
      <c r="D14" s="18" t="s">
        <v>24</v>
      </c>
      <c r="E14" s="202">
        <v>0</v>
      </c>
      <c r="F14" s="202"/>
    </row>
    <row r="15" spans="1:7" ht="21" customHeight="1" thickTop="1" thickBot="1">
      <c r="A15" s="24" t="s">
        <v>25</v>
      </c>
      <c r="B15" s="25">
        <f>B13-B14</f>
        <v>640270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11730</v>
      </c>
      <c r="C16" s="199"/>
      <c r="D16" s="18" t="s">
        <v>28</v>
      </c>
      <c r="E16" s="61"/>
      <c r="F16" s="61"/>
    </row>
    <row r="17" spans="1:9" ht="21" customHeight="1" thickTop="1" thickBot="1">
      <c r="A17" s="24" t="s">
        <v>29</v>
      </c>
      <c r="B17" s="25">
        <v>1994720</v>
      </c>
      <c r="C17" s="203" t="s">
        <v>30</v>
      </c>
      <c r="D17" s="18" t="s">
        <v>31</v>
      </c>
      <c r="E17" s="61"/>
      <c r="F17" s="61"/>
    </row>
    <row r="18" spans="1:9" ht="21" customHeight="1" thickTop="1" thickBot="1">
      <c r="A18" s="24" t="s">
        <v>32</v>
      </c>
      <c r="B18" s="25">
        <f>B13-B17</f>
        <v>431050</v>
      </c>
      <c r="C18" s="204"/>
      <c r="D18" s="18" t="s">
        <v>33</v>
      </c>
      <c r="E18" s="61">
        <v>0</v>
      </c>
      <c r="F18" s="61"/>
    </row>
    <row r="19" spans="1:9" ht="21" customHeight="1" thickTop="1" thickBot="1">
      <c r="A19" s="24" t="s">
        <v>34</v>
      </c>
      <c r="B19" s="27">
        <v>173</v>
      </c>
      <c r="C19" s="205"/>
      <c r="D19" s="18" t="s">
        <v>35</v>
      </c>
      <c r="E19" s="61"/>
      <c r="F19" s="61"/>
    </row>
    <row r="20" spans="1:9" ht="21" customHeight="1" thickTop="1" thickBot="1">
      <c r="A20" s="24" t="s">
        <v>36</v>
      </c>
      <c r="B20" s="25">
        <v>14089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11/491</f>
        <v>2.2403258655804479E-2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47</v>
      </c>
      <c r="C23" s="31" t="s">
        <v>40</v>
      </c>
      <c r="D23" s="32" t="s">
        <v>113</v>
      </c>
    </row>
    <row r="24" spans="1:9" ht="21" customHeight="1" thickTop="1" thickBot="1">
      <c r="A24" s="31" t="s">
        <v>11</v>
      </c>
      <c r="B24" s="32" t="s">
        <v>64</v>
      </c>
      <c r="C24" s="31" t="s">
        <v>41</v>
      </c>
      <c r="D24" s="32" t="s">
        <v>114</v>
      </c>
    </row>
    <row r="25" spans="1:9" ht="21" customHeight="1" thickTop="1" thickBot="1">
      <c r="A25" s="31"/>
      <c r="B25" s="32" t="s">
        <v>95</v>
      </c>
      <c r="C25" s="31" t="s">
        <v>42</v>
      </c>
      <c r="D25" s="32" t="s">
        <v>115</v>
      </c>
    </row>
    <row r="26" spans="1:9" ht="21" customHeight="1" thickTop="1" thickBot="1">
      <c r="A26" s="33"/>
      <c r="B26" s="32"/>
      <c r="C26" s="31" t="s">
        <v>43</v>
      </c>
      <c r="D26" s="32" t="s">
        <v>116</v>
      </c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98</v>
      </c>
      <c r="B30" s="209"/>
      <c r="C30" s="210" t="s">
        <v>117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118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119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38"/>
  <sheetViews>
    <sheetView topLeftCell="A16" zoomScaleNormal="100" workbookViewId="0">
      <selection activeCell="A11" sqref="A11:B11"/>
    </sheetView>
  </sheetViews>
  <sheetFormatPr defaultRowHeight="12"/>
  <cols>
    <col min="1" max="1" width="17.5" style="1" customWidth="1"/>
    <col min="2" max="2" width="20.625" style="1" customWidth="1"/>
    <col min="3" max="3" width="17.5" style="37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191" t="s">
        <v>0</v>
      </c>
      <c r="B1" s="191"/>
      <c r="C1" s="191"/>
      <c r="D1" s="191"/>
      <c r="E1" s="191"/>
      <c r="F1" s="191"/>
    </row>
    <row r="2" spans="1:7" ht="26.25" thickBot="1">
      <c r="A2" s="62"/>
      <c r="B2" s="62"/>
      <c r="C2" s="62"/>
      <c r="D2" s="192" t="s">
        <v>102</v>
      </c>
      <c r="E2" s="193"/>
      <c r="F2" s="194"/>
    </row>
    <row r="3" spans="1:7" ht="27" thickTop="1" thickBot="1">
      <c r="A3" s="62"/>
      <c r="B3" s="62"/>
      <c r="C3" s="62"/>
      <c r="D3" s="63"/>
      <c r="E3" s="64"/>
      <c r="F3" s="65"/>
    </row>
    <row r="4" spans="1:7" ht="21" customHeight="1" thickTop="1" thickBot="1">
      <c r="A4" s="195" t="s">
        <v>2</v>
      </c>
      <c r="B4" s="196"/>
      <c r="C4" s="6" t="s">
        <v>3</v>
      </c>
      <c r="D4" s="66" t="s">
        <v>4</v>
      </c>
      <c r="E4" s="8" t="s">
        <v>5</v>
      </c>
      <c r="F4" s="9"/>
    </row>
    <row r="5" spans="1:7" ht="21" customHeight="1" thickTop="1" thickBot="1">
      <c r="A5" s="10" t="s">
        <v>6</v>
      </c>
      <c r="B5" s="11">
        <v>158371570</v>
      </c>
      <c r="C5" s="197" t="s">
        <v>7</v>
      </c>
      <c r="D5" s="12" t="s">
        <v>8</v>
      </c>
      <c r="E5" s="13">
        <v>0.04</v>
      </c>
      <c r="F5" s="67"/>
      <c r="G5" s="15"/>
    </row>
    <row r="6" spans="1:7" ht="21" customHeight="1" thickTop="1" thickBot="1">
      <c r="A6" s="16" t="s">
        <v>9</v>
      </c>
      <c r="B6" s="17">
        <f>B5+B13</f>
        <v>159650510</v>
      </c>
      <c r="C6" s="198"/>
      <c r="D6" s="18" t="s">
        <v>10</v>
      </c>
      <c r="E6" s="67">
        <v>0.08</v>
      </c>
      <c r="F6" s="67"/>
      <c r="G6" s="15"/>
    </row>
    <row r="7" spans="1:7" ht="21" customHeight="1" thickTop="1" thickBot="1">
      <c r="A7" s="19" t="s">
        <v>153</v>
      </c>
      <c r="B7" s="17">
        <v>60000000</v>
      </c>
      <c r="C7" s="198"/>
      <c r="D7" s="18" t="s">
        <v>11</v>
      </c>
      <c r="E7" s="67">
        <v>0.09</v>
      </c>
      <c r="F7" s="67"/>
      <c r="G7" s="15"/>
    </row>
    <row r="8" spans="1:7" ht="21" customHeight="1" thickTop="1" thickBot="1">
      <c r="A8" s="20" t="s">
        <v>154</v>
      </c>
      <c r="B8" s="21">
        <v>10379340</v>
      </c>
      <c r="C8" s="198"/>
      <c r="D8" s="18" t="s">
        <v>12</v>
      </c>
      <c r="E8" s="67">
        <v>0.12</v>
      </c>
      <c r="F8" s="67"/>
      <c r="G8" s="15"/>
    </row>
    <row r="9" spans="1:7" ht="21" customHeight="1" thickTop="1" thickBot="1">
      <c r="A9" s="22" t="s">
        <v>155</v>
      </c>
      <c r="B9" s="17">
        <f>B8+B13</f>
        <v>11658280</v>
      </c>
      <c r="C9" s="198"/>
      <c r="D9" s="18" t="s">
        <v>13</v>
      </c>
      <c r="E9" s="67">
        <v>0.06</v>
      </c>
      <c r="F9" s="67"/>
      <c r="G9" s="15"/>
    </row>
    <row r="10" spans="1:7" ht="21" customHeight="1" thickTop="1" thickBot="1">
      <c r="A10" s="19" t="s">
        <v>14</v>
      </c>
      <c r="B10" s="23">
        <f>B9/B7</f>
        <v>0.19430466666666665</v>
      </c>
      <c r="C10" s="199"/>
      <c r="D10" s="18" t="s">
        <v>15</v>
      </c>
      <c r="E10" s="67">
        <v>0.18</v>
      </c>
      <c r="F10" s="67"/>
    </row>
    <row r="11" spans="1:7" ht="21" customHeight="1" thickTop="1" thickBot="1">
      <c r="A11" s="195" t="s">
        <v>16</v>
      </c>
      <c r="B11" s="200"/>
      <c r="C11" s="201" t="s">
        <v>17</v>
      </c>
      <c r="D11" s="18" t="s">
        <v>18</v>
      </c>
      <c r="E11" s="67">
        <v>0.3</v>
      </c>
      <c r="F11" s="67"/>
    </row>
    <row r="12" spans="1:7" ht="21" customHeight="1" thickTop="1" thickBot="1">
      <c r="A12" s="24" t="s">
        <v>19</v>
      </c>
      <c r="B12" s="25">
        <v>1280100</v>
      </c>
      <c r="C12" s="198"/>
      <c r="D12" s="18" t="s">
        <v>20</v>
      </c>
      <c r="E12" s="67">
        <v>0</v>
      </c>
      <c r="F12" s="67"/>
    </row>
    <row r="13" spans="1:7" ht="21" customHeight="1" thickTop="1" thickBot="1">
      <c r="A13" s="24" t="s">
        <v>21</v>
      </c>
      <c r="B13" s="25">
        <v>1278940</v>
      </c>
      <c r="C13" s="198"/>
      <c r="D13" s="18" t="s">
        <v>22</v>
      </c>
      <c r="E13" s="67">
        <v>0.13</v>
      </c>
      <c r="F13" s="67"/>
    </row>
    <row r="14" spans="1:7" ht="21" customHeight="1" thickTop="1" thickBot="1">
      <c r="A14" s="24" t="s">
        <v>23</v>
      </c>
      <c r="B14" s="25">
        <v>995100</v>
      </c>
      <c r="C14" s="198"/>
      <c r="D14" s="18" t="s">
        <v>24</v>
      </c>
      <c r="E14" s="202"/>
      <c r="F14" s="202"/>
    </row>
    <row r="15" spans="1:7" ht="21" customHeight="1" thickTop="1" thickBot="1">
      <c r="A15" s="24" t="s">
        <v>25</v>
      </c>
      <c r="B15" s="25">
        <f>B13-B14</f>
        <v>283840</v>
      </c>
      <c r="C15" s="198"/>
      <c r="D15" s="18" t="s">
        <v>26</v>
      </c>
      <c r="E15" s="202">
        <v>0</v>
      </c>
      <c r="F15" s="202"/>
    </row>
    <row r="16" spans="1:7" ht="21" customHeight="1" thickTop="1" thickBot="1">
      <c r="A16" s="24" t="s">
        <v>27</v>
      </c>
      <c r="B16" s="25">
        <f>B12-B13</f>
        <v>1160</v>
      </c>
      <c r="C16" s="199"/>
      <c r="D16" s="18" t="s">
        <v>28</v>
      </c>
      <c r="E16" s="67"/>
      <c r="F16" s="67"/>
    </row>
    <row r="17" spans="1:9" ht="21" customHeight="1" thickTop="1" thickBot="1">
      <c r="A17" s="24" t="s">
        <v>29</v>
      </c>
      <c r="B17" s="25">
        <v>946240</v>
      </c>
      <c r="C17" s="203" t="s">
        <v>30</v>
      </c>
      <c r="D17" s="18" t="s">
        <v>31</v>
      </c>
      <c r="E17" s="67"/>
      <c r="F17" s="67"/>
    </row>
    <row r="18" spans="1:9" ht="21" customHeight="1" thickTop="1" thickBot="1">
      <c r="A18" s="24" t="s">
        <v>32</v>
      </c>
      <c r="B18" s="25">
        <f>B13-B17</f>
        <v>332700</v>
      </c>
      <c r="C18" s="204"/>
      <c r="D18" s="18" t="s">
        <v>33</v>
      </c>
      <c r="E18" s="67"/>
      <c r="F18" s="67"/>
    </row>
    <row r="19" spans="1:9" ht="21" customHeight="1" thickTop="1" thickBot="1">
      <c r="A19" s="24" t="s">
        <v>34</v>
      </c>
      <c r="B19" s="27">
        <v>87</v>
      </c>
      <c r="C19" s="205"/>
      <c r="D19" s="18" t="s">
        <v>35</v>
      </c>
      <c r="E19" s="67"/>
      <c r="F19" s="67"/>
    </row>
    <row r="20" spans="1:9" ht="21" customHeight="1" thickTop="1" thickBot="1">
      <c r="A20" s="24" t="s">
        <v>36</v>
      </c>
      <c r="B20" s="25">
        <v>14713</v>
      </c>
      <c r="C20" s="28"/>
      <c r="D20" s="15"/>
      <c r="E20" s="29"/>
      <c r="F20" s="29"/>
    </row>
    <row r="21" spans="1:9" ht="21" customHeight="1" thickTop="1" thickBot="1">
      <c r="A21" s="24" t="s">
        <v>37</v>
      </c>
      <c r="B21" s="23">
        <f>35/390</f>
        <v>8.9743589743589744E-2</v>
      </c>
      <c r="C21" s="30"/>
      <c r="D21" s="15"/>
      <c r="E21" s="29"/>
      <c r="F21" s="29"/>
    </row>
    <row r="22" spans="1:9" ht="21" customHeight="1" thickTop="1" thickBot="1">
      <c r="A22" s="195" t="s">
        <v>38</v>
      </c>
      <c r="B22" s="196"/>
      <c r="C22" s="195" t="s">
        <v>39</v>
      </c>
      <c r="D22" s="200"/>
    </row>
    <row r="23" spans="1:9" ht="21" customHeight="1" thickTop="1" thickBot="1">
      <c r="A23" s="31" t="s">
        <v>40</v>
      </c>
      <c r="B23" s="32" t="s">
        <v>73</v>
      </c>
      <c r="C23" s="31" t="s">
        <v>40</v>
      </c>
      <c r="D23" s="32" t="s">
        <v>120</v>
      </c>
    </row>
    <row r="24" spans="1:9" ht="21" customHeight="1" thickTop="1" thickBot="1">
      <c r="A24" s="31" t="s">
        <v>11</v>
      </c>
      <c r="B24" s="32" t="s">
        <v>50</v>
      </c>
      <c r="C24" s="31" t="s">
        <v>41</v>
      </c>
      <c r="D24" s="32" t="s">
        <v>121</v>
      </c>
    </row>
    <row r="25" spans="1:9" ht="21" customHeight="1" thickTop="1" thickBot="1">
      <c r="A25" s="31"/>
      <c r="B25" s="32" t="s">
        <v>47</v>
      </c>
      <c r="C25" s="31" t="s">
        <v>42</v>
      </c>
      <c r="D25" s="32" t="s">
        <v>122</v>
      </c>
    </row>
    <row r="26" spans="1:9" ht="21" customHeight="1" thickTop="1" thickBot="1">
      <c r="A26" s="33"/>
      <c r="B26" s="32"/>
      <c r="C26" s="31" t="s">
        <v>43</v>
      </c>
      <c r="D26" s="32"/>
    </row>
    <row r="27" spans="1:9" ht="16.5" customHeight="1" thickTop="1">
      <c r="A27" s="206" t="s">
        <v>44</v>
      </c>
      <c r="B27" s="207"/>
      <c r="C27" s="207"/>
      <c r="D27" s="207"/>
      <c r="E27" s="207"/>
      <c r="F27" s="34"/>
    </row>
    <row r="28" spans="1:9" s="35" customFormat="1" ht="20.100000000000001" customHeight="1" thickBot="1">
      <c r="A28" s="207"/>
      <c r="B28" s="207"/>
      <c r="C28" s="207"/>
      <c r="D28" s="207"/>
      <c r="E28" s="207"/>
      <c r="F28" s="1"/>
      <c r="I28" s="36"/>
    </row>
    <row r="29" spans="1:9" s="35" customFormat="1" ht="21" customHeight="1" thickTop="1" thickBot="1">
      <c r="A29" s="195" t="s">
        <v>38</v>
      </c>
      <c r="B29" s="196"/>
      <c r="C29" s="195" t="s">
        <v>39</v>
      </c>
      <c r="D29" s="196"/>
      <c r="E29" s="1"/>
    </row>
    <row r="30" spans="1:9" s="35" customFormat="1" ht="50.1" customHeight="1" thickTop="1" thickBot="1">
      <c r="A30" s="208" t="s">
        <v>103</v>
      </c>
      <c r="B30" s="209"/>
      <c r="C30" s="210" t="s">
        <v>125</v>
      </c>
      <c r="D30" s="211"/>
      <c r="E30" s="1"/>
    </row>
    <row r="31" spans="1:9" s="35" customFormat="1" ht="50.1" customHeight="1" thickTop="1" thickBot="1">
      <c r="A31" s="208"/>
      <c r="B31" s="209"/>
      <c r="C31" s="212" t="s">
        <v>123</v>
      </c>
      <c r="D31" s="213"/>
      <c r="E31" s="1"/>
    </row>
    <row r="32" spans="1:9" s="35" customFormat="1" ht="50.1" customHeight="1" thickTop="1" thickBot="1">
      <c r="A32" s="208"/>
      <c r="B32" s="211"/>
      <c r="C32" s="214" t="s">
        <v>124</v>
      </c>
      <c r="D32" s="216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Sheet1</vt:lpstr>
      <vt:lpstr>0401</vt:lpstr>
      <vt:lpstr>0402</vt:lpstr>
      <vt:lpstr>0403</vt:lpstr>
      <vt:lpstr>0404</vt:lpstr>
      <vt:lpstr>0405</vt:lpstr>
      <vt:lpstr>0406</vt:lpstr>
      <vt:lpstr>0407</vt:lpstr>
      <vt:lpstr>0408</vt:lpstr>
      <vt:lpstr>0409</vt:lpstr>
      <vt:lpstr>0410</vt:lpstr>
      <vt:lpstr>0411</vt:lpstr>
      <vt:lpstr>0412</vt:lpstr>
      <vt:lpstr>4013</vt:lpstr>
      <vt:lpstr>0414</vt:lpstr>
      <vt:lpstr>0415</vt:lpstr>
      <vt:lpstr>0416</vt:lpstr>
      <vt:lpstr>0417</vt:lpstr>
      <vt:lpstr>0418</vt:lpstr>
      <vt:lpstr>0419</vt:lpstr>
      <vt:lpstr>0420</vt:lpstr>
      <vt:lpstr>0421</vt:lpstr>
      <vt:lpstr>0422</vt:lpstr>
      <vt:lpstr>0423</vt:lpstr>
      <vt:lpstr>0424</vt:lpstr>
      <vt:lpstr>0425</vt:lpstr>
      <vt:lpstr>0426</vt:lpstr>
      <vt:lpstr>0427</vt:lpstr>
      <vt:lpstr>0428</vt:lpstr>
      <vt:lpstr>0429</vt:lpstr>
      <vt:lpstr>0430</vt:lpstr>
      <vt:lpstr>원본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2013-04-01T07:06:29Z</dcterms:created>
  <dcterms:modified xsi:type="dcterms:W3CDTF">2013-05-01T12:40:59Z</dcterms:modified>
</cp:coreProperties>
</file>