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475" firstSheet="14" activeTab="26"/>
  </bookViews>
  <sheets>
    <sheet name="0201" sheetId="102" r:id="rId1"/>
    <sheet name="0202" sheetId="104" r:id="rId2"/>
    <sheet name="0203" sheetId="105" r:id="rId3"/>
    <sheet name="0204" sheetId="106" r:id="rId4"/>
    <sheet name="0205" sheetId="108" r:id="rId5"/>
    <sheet name="0206" sheetId="110" r:id="rId6"/>
    <sheet name="0207" sheetId="111" r:id="rId7"/>
    <sheet name="0208" sheetId="112" r:id="rId8"/>
    <sheet name="0209" sheetId="109" r:id="rId9"/>
    <sheet name="0211" sheetId="114" r:id="rId10"/>
    <sheet name="0212" sheetId="115" r:id="rId11"/>
    <sheet name="0213" sheetId="116" r:id="rId12"/>
    <sheet name="0214" sheetId="117" r:id="rId13"/>
    <sheet name="0215" sheetId="118" r:id="rId14"/>
    <sheet name="0216" sheetId="119" r:id="rId15"/>
    <sheet name="0217" sheetId="120" r:id="rId16"/>
    <sheet name="0218" sheetId="121" r:id="rId17"/>
    <sheet name="0219" sheetId="122" r:id="rId18"/>
    <sheet name="0220" sheetId="123" r:id="rId19"/>
    <sheet name="0221" sheetId="124" r:id="rId20"/>
    <sheet name="0222" sheetId="126" r:id="rId21"/>
    <sheet name="0223" sheetId="125" r:id="rId22"/>
    <sheet name="0224" sheetId="127" r:id="rId23"/>
    <sheet name="0225" sheetId="128" r:id="rId24"/>
    <sheet name="0226" sheetId="129" r:id="rId25"/>
    <sheet name="0227" sheetId="130" r:id="rId26"/>
    <sheet name="0228" sheetId="131" r:id="rId27"/>
    <sheet name="원본" sheetId="113" r:id="rId28"/>
  </sheets>
  <calcPr calcId="125725"/>
</workbook>
</file>

<file path=xl/calcChain.xml><?xml version="1.0" encoding="utf-8"?>
<calcChain xmlns="http://schemas.openxmlformats.org/spreadsheetml/2006/main">
  <c r="B10" i="128"/>
  <c r="B18" i="131"/>
  <c r="B16"/>
  <c r="B15"/>
  <c r="B9"/>
  <c r="B10" s="1"/>
  <c r="B6"/>
  <c r="B18" i="130"/>
  <c r="B16"/>
  <c r="B15"/>
  <c r="B9"/>
  <c r="B10" s="1"/>
  <c r="B6"/>
  <c r="B21" i="128"/>
  <c r="B18" i="129" l="1"/>
  <c r="B16"/>
  <c r="B15"/>
  <c r="B9"/>
  <c r="B10" s="1"/>
  <c r="B6"/>
  <c r="B21" i="127"/>
  <c r="B21" i="125"/>
  <c r="B21" i="126"/>
  <c r="B18" i="128" l="1"/>
  <c r="B16"/>
  <c r="B15"/>
  <c r="B9"/>
  <c r="B6"/>
  <c r="B18" i="127"/>
  <c r="B16"/>
  <c r="B15"/>
  <c r="B10"/>
  <c r="B9"/>
  <c r="B6"/>
  <c r="B18" i="126"/>
  <c r="B16"/>
  <c r="B15"/>
  <c r="B9"/>
  <c r="B10" s="1"/>
  <c r="B6"/>
  <c r="B18" i="125"/>
  <c r="B16"/>
  <c r="B15"/>
  <c r="B9"/>
  <c r="B10" s="1"/>
  <c r="B6"/>
  <c r="B15" i="124"/>
  <c r="B18"/>
  <c r="B16"/>
  <c r="B9"/>
  <c r="B10" s="1"/>
  <c r="B6"/>
  <c r="B18" i="123"/>
  <c r="B16"/>
  <c r="B15"/>
  <c r="B10"/>
  <c r="B9"/>
  <c r="B6"/>
  <c r="B18" i="122"/>
  <c r="B16"/>
  <c r="B15"/>
  <c r="B9"/>
  <c r="B10" s="1"/>
  <c r="B6"/>
  <c r="B18" i="121"/>
  <c r="B16"/>
  <c r="B15"/>
  <c r="B9"/>
  <c r="B10" s="1"/>
  <c r="B6"/>
  <c r="B15" i="118"/>
  <c r="B18" i="120"/>
  <c r="B16"/>
  <c r="B15"/>
  <c r="B9"/>
  <c r="B10"/>
  <c r="B6"/>
  <c r="B18" i="119"/>
  <c r="B16"/>
  <c r="B15"/>
  <c r="B9"/>
  <c r="B10"/>
  <c r="B6"/>
  <c r="B18" i="118"/>
  <c r="B16"/>
  <c r="B9"/>
  <c r="B10"/>
  <c r="B6"/>
  <c r="B18" i="117"/>
  <c r="B16"/>
  <c r="B15"/>
  <c r="B9"/>
  <c r="B10"/>
  <c r="B6"/>
  <c r="B18" i="116"/>
  <c r="B16"/>
  <c r="B15"/>
  <c r="B9"/>
  <c r="B10"/>
  <c r="B6"/>
  <c r="B21" i="109"/>
  <c r="B9"/>
  <c r="B18" i="115"/>
  <c r="B16"/>
  <c r="B15"/>
  <c r="B9"/>
  <c r="B10"/>
  <c r="B6"/>
  <c r="B18" i="114"/>
  <c r="B16"/>
  <c r="B15"/>
  <c r="B9"/>
  <c r="B10"/>
  <c r="B6"/>
  <c r="B18" i="113"/>
  <c r="B16"/>
  <c r="B15"/>
  <c r="B10"/>
  <c r="B9"/>
  <c r="B6"/>
  <c r="B21" i="112"/>
  <c r="B21" i="111"/>
  <c r="B18" i="112"/>
  <c r="B16"/>
  <c r="B15"/>
  <c r="B10"/>
  <c r="B9"/>
  <c r="B6"/>
  <c r="B21" i="110"/>
  <c r="B18" i="111"/>
  <c r="B16"/>
  <c r="B15"/>
  <c r="B10"/>
  <c r="B9"/>
  <c r="B6"/>
  <c r="B21" i="108"/>
  <c r="B18" i="110"/>
  <c r="B16"/>
  <c r="B15"/>
  <c r="B10"/>
  <c r="B9"/>
  <c r="B6"/>
  <c r="B10" i="109"/>
  <c r="B6"/>
  <c r="B15"/>
  <c r="B6" i="108"/>
  <c r="B18"/>
  <c r="B16"/>
  <c r="B15"/>
  <c r="B9"/>
  <c r="B10"/>
  <c r="B6" i="106"/>
  <c r="B9"/>
  <c r="B10"/>
  <c r="B15"/>
  <c r="B16"/>
  <c r="B18"/>
  <c r="B21"/>
  <c r="B19" i="105"/>
  <c r="B19" i="104"/>
  <c r="B16" i="105"/>
  <c r="B14"/>
  <c r="B13"/>
  <c r="B7"/>
  <c r="B8"/>
  <c r="B4"/>
  <c r="B19" i="102"/>
  <c r="B16" i="104"/>
  <c r="B14"/>
  <c r="B13"/>
  <c r="B7"/>
  <c r="B8"/>
  <c r="B4"/>
  <c r="B16" i="102"/>
  <c r="B14"/>
  <c r="B13"/>
  <c r="B8"/>
  <c r="B7"/>
  <c r="B4"/>
</calcChain>
</file>

<file path=xl/sharedStrings.xml><?xml version="1.0" encoding="utf-8"?>
<sst xmlns="http://schemas.openxmlformats.org/spreadsheetml/2006/main" count="1709" uniqueCount="312">
  <si>
    <t>BAKE HOUSE(Busan)DAILY REPORT</t>
    <phoneticPr fontId="3" type="noConversion"/>
  </si>
  <si>
    <t>Bakery</t>
    <phoneticPr fontId="3" type="noConversion"/>
  </si>
  <si>
    <t>Counter</t>
    <phoneticPr fontId="3" type="noConversion"/>
  </si>
  <si>
    <t>Bar</t>
    <phoneticPr fontId="3" type="noConversion"/>
  </si>
  <si>
    <t>Part Timer</t>
    <phoneticPr fontId="3" type="noConversion"/>
  </si>
  <si>
    <t xml:space="preserve">§ 보고 및 특이사항 </t>
    <phoneticPr fontId="3" type="noConversion"/>
  </si>
  <si>
    <t>Kitchen</t>
    <phoneticPr fontId="3" type="noConversion"/>
  </si>
  <si>
    <t>금일 총 매출</t>
    <phoneticPr fontId="3" type="noConversion"/>
  </si>
  <si>
    <t>실 매출액</t>
    <phoneticPr fontId="3" type="noConversion"/>
  </si>
  <si>
    <t>판매비율</t>
    <phoneticPr fontId="3" type="noConversion"/>
  </si>
  <si>
    <t>Ciabatta</t>
    <phoneticPr fontId="3" type="noConversion"/>
  </si>
  <si>
    <t>Levain</t>
    <phoneticPr fontId="3" type="noConversion"/>
  </si>
  <si>
    <t>SoftDrinks</t>
    <phoneticPr fontId="3" type="noConversion"/>
  </si>
  <si>
    <t>SetMenu</t>
    <phoneticPr fontId="3" type="noConversion"/>
  </si>
  <si>
    <t>Coffee. Tea</t>
    <phoneticPr fontId="3" type="noConversion"/>
  </si>
  <si>
    <t>FreshDrink</t>
    <phoneticPr fontId="3" type="noConversion"/>
  </si>
  <si>
    <t>Organic</t>
    <phoneticPr fontId="3" type="noConversion"/>
  </si>
  <si>
    <t>Jam</t>
    <phoneticPr fontId="3" type="noConversion"/>
  </si>
  <si>
    <t>%</t>
    <phoneticPr fontId="3" type="noConversion"/>
  </si>
  <si>
    <t>Hall</t>
    <phoneticPr fontId="3" type="noConversion"/>
  </si>
  <si>
    <t>휴무</t>
    <phoneticPr fontId="3" type="noConversion"/>
  </si>
  <si>
    <t>Lunch 매출</t>
    <phoneticPr fontId="3" type="noConversion"/>
  </si>
  <si>
    <t>Dinner 매출</t>
    <phoneticPr fontId="3" type="noConversion"/>
  </si>
  <si>
    <t>카드매출</t>
    <phoneticPr fontId="3" type="noConversion"/>
  </si>
  <si>
    <t>객단가</t>
    <phoneticPr fontId="3" type="noConversion"/>
  </si>
  <si>
    <t>할인, 쿠폰, 서비스</t>
    <phoneticPr fontId="3" type="noConversion"/>
  </si>
  <si>
    <t>현금매출</t>
    <phoneticPr fontId="3" type="noConversion"/>
  </si>
  <si>
    <t>객수</t>
    <phoneticPr fontId="3" type="noConversion"/>
  </si>
  <si>
    <t>월 목표매출 달성도</t>
    <phoneticPr fontId="3" type="noConversion"/>
  </si>
  <si>
    <r>
      <rPr>
        <b/>
        <sz val="11"/>
        <color rgb="FFC00000"/>
        <rFont val="맑은 고딕"/>
        <family val="3"/>
        <charset val="129"/>
        <scheme val="minor"/>
      </rPr>
      <t>전일합산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theme="1"/>
        <rFont val="맑은 고딕"/>
        <family val="3"/>
        <charset val="129"/>
        <scheme val="minor"/>
      </rPr>
      <t>금일합산</t>
    </r>
    <phoneticPr fontId="3" type="noConversion"/>
  </si>
  <si>
    <t>금일매출</t>
    <phoneticPr fontId="3" type="noConversion"/>
  </si>
  <si>
    <t>Water</t>
    <phoneticPr fontId="3" type="noConversion"/>
  </si>
  <si>
    <t>BakeItem</t>
    <phoneticPr fontId="3" type="noConversion"/>
  </si>
  <si>
    <t>DrinkItem</t>
    <phoneticPr fontId="3" type="noConversion"/>
  </si>
  <si>
    <t>빵 일폐기량</t>
    <phoneticPr fontId="3" type="noConversion"/>
  </si>
  <si>
    <t>Cake</t>
    <phoneticPr fontId="3" type="noConversion"/>
  </si>
  <si>
    <t>2013년 누적매출</t>
    <phoneticPr fontId="3" type="noConversion"/>
  </si>
  <si>
    <t>이창수,최현정,이현숙</t>
    <phoneticPr fontId="3" type="noConversion"/>
  </si>
  <si>
    <t>장상민,조문현</t>
    <phoneticPr fontId="3" type="noConversion"/>
  </si>
  <si>
    <t>신민경,최윤정</t>
    <phoneticPr fontId="3" type="noConversion"/>
  </si>
  <si>
    <t>전체 미팅및 신제품빵에관련 미팅을 하였습니다.</t>
    <phoneticPr fontId="3" type="noConversion"/>
  </si>
  <si>
    <t>2013.2.1.(금)</t>
    <phoneticPr fontId="3" type="noConversion"/>
  </si>
  <si>
    <t>2월 목표매출</t>
    <phoneticPr fontId="3" type="noConversion"/>
  </si>
  <si>
    <t>2월 전일합산매출</t>
    <phoneticPr fontId="3" type="noConversion"/>
  </si>
  <si>
    <t>2월 금일합산매출</t>
    <phoneticPr fontId="3" type="noConversion"/>
  </si>
  <si>
    <t>전직원들과 발렌타인 초코렛을 생산하였습니다</t>
    <phoneticPr fontId="3" type="noConversion"/>
  </si>
  <si>
    <t>최윤정 사원에게 파니니와 감자칩을 교육하였습니다</t>
    <phoneticPr fontId="3" type="noConversion"/>
  </si>
  <si>
    <t>2013.2.2.(토)</t>
    <phoneticPr fontId="3" type="noConversion"/>
  </si>
  <si>
    <t>김호중,김성기,이성렬</t>
    <phoneticPr fontId="3" type="noConversion"/>
  </si>
  <si>
    <t>이지원,유진경,이준희,라승찬</t>
    <phoneticPr fontId="3" type="noConversion"/>
  </si>
  <si>
    <t>*라승찬 신입사원이 첫 출근을 하였습니다.</t>
    <phoneticPr fontId="3" type="noConversion"/>
  </si>
  <si>
    <t>*제과파트와 미팅을 통하여 하드롤 생산을 중단하기로 하였습니다.</t>
    <phoneticPr fontId="3" type="noConversion"/>
  </si>
  <si>
    <t>장상민</t>
    <phoneticPr fontId="3" type="noConversion"/>
  </si>
  <si>
    <t>이창수,최현정,이현숙</t>
    <phoneticPr fontId="3" type="noConversion"/>
  </si>
  <si>
    <t>조문현,신민경,최윤정</t>
    <phoneticPr fontId="3" type="noConversion"/>
  </si>
  <si>
    <t>초코렛를 추가 생산하였습니다,</t>
    <phoneticPr fontId="3" type="noConversion"/>
  </si>
  <si>
    <t>2013.2.3.(일)</t>
    <phoneticPr fontId="3" type="noConversion"/>
  </si>
  <si>
    <t>이성렬</t>
    <phoneticPr fontId="3" type="noConversion"/>
  </si>
  <si>
    <t>김호중,이준희,유진경</t>
    <phoneticPr fontId="3" type="noConversion"/>
  </si>
  <si>
    <t>김성기,이지원,라승찬</t>
    <phoneticPr fontId="3" type="noConversion"/>
  </si>
  <si>
    <t>*금일 발렌타인데이 쇼콜라브레드와 헤즐넛 초코케익이 신제품으로 진열하여 판매를 시작하였습니다.</t>
    <phoneticPr fontId="3" type="noConversion"/>
  </si>
  <si>
    <t>*라승찬 신입사원이 바쁜 주말임에도 적응을 잘하고 있습니다.</t>
    <phoneticPr fontId="3" type="noConversion"/>
  </si>
  <si>
    <t>Biscuit</t>
    <phoneticPr fontId="3" type="noConversion"/>
  </si>
  <si>
    <t>SoftDrinks</t>
  </si>
  <si>
    <t>Organic</t>
  </si>
  <si>
    <t>FreshDrink</t>
  </si>
  <si>
    <t>Coffee. Tea</t>
  </si>
  <si>
    <t>Kitchen</t>
    <phoneticPr fontId="3" type="noConversion"/>
  </si>
  <si>
    <t>이준희</t>
    <phoneticPr fontId="3" type="noConversion"/>
  </si>
  <si>
    <t>김호중,이성렬,유진경</t>
    <phoneticPr fontId="3" type="noConversion"/>
  </si>
  <si>
    <t>이지원,김성기,라승찬</t>
    <phoneticPr fontId="3" type="noConversion"/>
  </si>
  <si>
    <t>*단팥죽 판매가 금일 마지막으로 종료되었습니다. Pop를 콘파냐로 교체하였습니다.</t>
    <phoneticPr fontId="3" type="noConversion"/>
  </si>
  <si>
    <t>*김주임과 제과장이 미팅을 하여 쿠키, 스콘등의 품목을 Bakery에서 Biscuit로 따로 분리하였습니다.</t>
    <phoneticPr fontId="3" type="noConversion"/>
  </si>
  <si>
    <t>최현정</t>
    <phoneticPr fontId="3" type="noConversion"/>
  </si>
  <si>
    <t>최윤정,이현숙</t>
    <phoneticPr fontId="3" type="noConversion"/>
  </si>
  <si>
    <t>이창수,신민경</t>
    <phoneticPr fontId="3" type="noConversion"/>
  </si>
  <si>
    <t>이창수,신민경,이현숙</t>
    <phoneticPr fontId="3" type="noConversion"/>
  </si>
  <si>
    <t>최현정,장상민</t>
    <phoneticPr fontId="3" type="noConversion"/>
  </si>
  <si>
    <t>조문현,최윤정</t>
    <phoneticPr fontId="3" type="noConversion"/>
  </si>
  <si>
    <t>발렌타인 빵을 생산 판매하였습니다.</t>
    <phoneticPr fontId="3" type="noConversion"/>
  </si>
  <si>
    <t>검품 리스트를 작성하였습니다.</t>
    <phoneticPr fontId="3" type="noConversion"/>
  </si>
  <si>
    <t>발렌타인 쵸콜릿 셋트 진열 및 추가생산하였습니다.</t>
    <phoneticPr fontId="3" type="noConversion"/>
  </si>
  <si>
    <t>2013.2.4.(월)</t>
    <phoneticPr fontId="3" type="noConversion"/>
  </si>
  <si>
    <t>누적매출, 월매출 달성도</t>
    <phoneticPr fontId="3" type="noConversion"/>
  </si>
  <si>
    <t>Bakery</t>
  </si>
  <si>
    <t>Beverage</t>
    <phoneticPr fontId="3" type="noConversion"/>
  </si>
  <si>
    <t>Others</t>
    <phoneticPr fontId="3" type="noConversion"/>
  </si>
  <si>
    <t>품목</t>
    <phoneticPr fontId="3" type="noConversion"/>
  </si>
  <si>
    <t>*보고 및 특이사항</t>
    <phoneticPr fontId="3" type="noConversion"/>
  </si>
  <si>
    <t>Sandwich</t>
    <phoneticPr fontId="3" type="noConversion"/>
  </si>
  <si>
    <t>Coffee</t>
    <phoneticPr fontId="3" type="noConversion"/>
  </si>
  <si>
    <t>대분류</t>
    <phoneticPr fontId="3" type="noConversion"/>
  </si>
  <si>
    <t>Tea</t>
    <phoneticPr fontId="3" type="noConversion"/>
  </si>
  <si>
    <t>김호중,이준희,유진경</t>
    <phoneticPr fontId="3" type="noConversion"/>
  </si>
  <si>
    <t>이지원,이성렬</t>
    <phoneticPr fontId="3" type="noConversion"/>
  </si>
  <si>
    <t>김성기,라승찬</t>
    <phoneticPr fontId="3" type="noConversion"/>
  </si>
  <si>
    <t>*금일 전도금 사용내역은 잉크충전비 10,000원입니다.</t>
    <phoneticPr fontId="3" type="noConversion"/>
  </si>
  <si>
    <t xml:space="preserve">*서이사와 미팅을 통하여 신메뉴3가지(바닐라 라떼, 샹그리아, 베리 요거트) 품목은 pop작업이 완성된 후 판매하기로 하였습니다. </t>
    <phoneticPr fontId="3" type="noConversion"/>
  </si>
  <si>
    <t>2013.2.5.(화)</t>
    <phoneticPr fontId="3" type="noConversion"/>
  </si>
  <si>
    <t>김성기,이성렬,유진경</t>
    <phoneticPr fontId="3" type="noConversion"/>
  </si>
  <si>
    <t>김호중,이준희</t>
    <phoneticPr fontId="3" type="noConversion"/>
  </si>
  <si>
    <t>이지원,라승찬</t>
    <phoneticPr fontId="3" type="noConversion"/>
  </si>
  <si>
    <t>2013.2.</t>
    <phoneticPr fontId="3" type="noConversion"/>
  </si>
  <si>
    <t>조문현,최윤정</t>
    <phoneticPr fontId="3" type="noConversion"/>
  </si>
  <si>
    <t>이창수,최현정,장상민</t>
    <phoneticPr fontId="3" type="noConversion"/>
  </si>
  <si>
    <t>이현숙,신민경</t>
    <phoneticPr fontId="3" type="noConversion"/>
  </si>
  <si>
    <t>제과장님께서 헤즐넛초코케익을 교육해주셨습니다.</t>
    <phoneticPr fontId="3" type="noConversion"/>
  </si>
  <si>
    <t>최윤정 사원과 딸기요거트케익을 생산하였습니다.</t>
    <phoneticPr fontId="3" type="noConversion"/>
  </si>
  <si>
    <t>*김주임과 홀직원들이 업무숙지와 능률향상을 위하여 개인별 업무목표를 정하였습니다. 3월 전체미팅을 통하여 발표할 예정입니다.</t>
    <phoneticPr fontId="3" type="noConversion"/>
  </si>
  <si>
    <t>*초코렛 디피를 보강하여 쇼케이스 냉장고에 종류별 홀박스와 낱개로 파는 초코렛을 진열하였습니다.</t>
    <phoneticPr fontId="3" type="noConversion"/>
  </si>
  <si>
    <t>이창수,이현숙</t>
    <phoneticPr fontId="3" type="noConversion"/>
  </si>
  <si>
    <t>초코헤즐넛케익을 생산하였습니다.</t>
    <phoneticPr fontId="3" type="noConversion"/>
  </si>
  <si>
    <t>최윤정 사원에게 스콘 만드는 방법을  교육하였습니다.</t>
    <phoneticPr fontId="3" type="noConversion"/>
  </si>
  <si>
    <t>2013.2.6.(수)</t>
    <phoneticPr fontId="3" type="noConversion"/>
  </si>
  <si>
    <t>김성기,라승찬</t>
    <phoneticPr fontId="3" type="noConversion"/>
  </si>
  <si>
    <t>김호중,유진경</t>
    <phoneticPr fontId="3" type="noConversion"/>
  </si>
  <si>
    <t>이성렬,이지원,이준희</t>
    <phoneticPr fontId="3" type="noConversion"/>
  </si>
  <si>
    <t xml:space="preserve">*메르까토 냉장고 쇼케이스와 카운터쪽에 초코렛 상자와 롤리팝을 진열하였습니다. </t>
    <phoneticPr fontId="3" type="noConversion"/>
  </si>
  <si>
    <t>*psc기획팀에서 보내준 아크릴판을 이용하여 카운터쪽에 초코렛 롤리팝과 하트쿠키를 셋팅하였습니다.</t>
    <phoneticPr fontId="3" type="noConversion"/>
  </si>
  <si>
    <t>최현정,이현숙</t>
    <phoneticPr fontId="3" type="noConversion"/>
  </si>
  <si>
    <t>이현숙 사원과 신민경사원이 쿠킹클래스를 진행하였습니다.</t>
    <phoneticPr fontId="3" type="noConversion"/>
  </si>
  <si>
    <t>2013.2.7.(목)</t>
    <phoneticPr fontId="3" type="noConversion"/>
  </si>
  <si>
    <t>이지원,김성기,라승찬</t>
    <phoneticPr fontId="3" type="noConversion"/>
  </si>
  <si>
    <t>김호중,이준희</t>
    <phoneticPr fontId="3" type="noConversion"/>
  </si>
  <si>
    <t>이성렬,유진경</t>
    <phoneticPr fontId="3" type="noConversion"/>
  </si>
  <si>
    <t>*리틀그라운드 오픈관련 기프트 행사쿠키에 대하여 김주임과 최주임이 미팅을 하였습니다. 본사 영업팀과 통화를 하여 배송시기와 수량에 대해서 논의하였습니다.</t>
    <phoneticPr fontId="3" type="noConversion"/>
  </si>
  <si>
    <t>*인근 졸업식과 설연휴에 여파로 평소보다는 손님의 입점이 줄었습니다.</t>
    <phoneticPr fontId="3" type="noConversion"/>
  </si>
  <si>
    <t>*초코렛 판매가 조금씩 늘고 있습니다.</t>
    <phoneticPr fontId="3" type="noConversion"/>
  </si>
  <si>
    <t>2013.2.8.(금)</t>
    <phoneticPr fontId="3" type="noConversion"/>
  </si>
  <si>
    <t>이준희, 이성렬</t>
    <phoneticPr fontId="3" type="noConversion"/>
  </si>
  <si>
    <t>김호중, 유진경</t>
    <phoneticPr fontId="3" type="noConversion"/>
  </si>
  <si>
    <t>이지원,김성기,라승찬</t>
    <phoneticPr fontId="3" type="noConversion"/>
  </si>
  <si>
    <t>*4시 30분부터 바네사외 8명 외국인 어린이들 쿠킹클래스를 진행하였습니다. 외국어린이들이었지만 이지원사원과 유진경사원이 원활하게 의사소통을 잘해내어 진행하였습니다.</t>
    <phoneticPr fontId="3" type="noConversion"/>
  </si>
  <si>
    <t>*본사에 보낼 초코렛 (5구 10개, 10구 10개, 20구 20개)를 베이크하우스와 메르까토 여직원들이 함께하여 포장을 마무리하였습니다.</t>
    <phoneticPr fontId="3" type="noConversion"/>
  </si>
  <si>
    <t>*곡물깜파뉴가 식빵형태로 생산되어 진열하였습니다. 보늬브레드를 금일부터 판매하기 시작하였습니다.</t>
    <phoneticPr fontId="3" type="noConversion"/>
  </si>
  <si>
    <t>장상민,최윤정</t>
    <phoneticPr fontId="3" type="noConversion"/>
  </si>
  <si>
    <t>조문현,신민경</t>
    <phoneticPr fontId="3" type="noConversion"/>
  </si>
  <si>
    <t>장상민,이현숙</t>
    <phoneticPr fontId="3" type="noConversion"/>
  </si>
  <si>
    <t>최현정,조문현</t>
    <phoneticPr fontId="3" type="noConversion"/>
  </si>
  <si>
    <t>2013.2.09(토)</t>
    <phoneticPr fontId="3" type="noConversion"/>
  </si>
  <si>
    <t>2013.2.11(월)</t>
    <phoneticPr fontId="3" type="noConversion"/>
  </si>
  <si>
    <t>*최윤정사원에게 팥 끓이는 법을 교육하였습니다.</t>
    <phoneticPr fontId="3" type="noConversion"/>
  </si>
  <si>
    <t>*연휴 마지막날 고객 증가로인해 빵 생산량을 반배정도 늘렸습니다.</t>
    <phoneticPr fontId="3" type="noConversion"/>
  </si>
  <si>
    <t>2013.2.12(화)</t>
    <phoneticPr fontId="3" type="noConversion"/>
  </si>
  <si>
    <t>장상민,이현숙</t>
    <phoneticPr fontId="3" type="noConversion"/>
  </si>
  <si>
    <t>신민경,최윤정</t>
    <phoneticPr fontId="3" type="noConversion"/>
  </si>
  <si>
    <t>신민경,최윤정</t>
    <phoneticPr fontId="3" type="noConversion"/>
  </si>
  <si>
    <t>이창수</t>
    <phoneticPr fontId="3" type="noConversion"/>
  </si>
  <si>
    <t>마카롱 쵸코 판매율 증가로 생산을 더 하였습니다.</t>
    <phoneticPr fontId="3" type="noConversion"/>
  </si>
  <si>
    <t>이준희</t>
    <phoneticPr fontId="3" type="noConversion"/>
  </si>
  <si>
    <t>김호중, 이성렬</t>
    <phoneticPr fontId="3" type="noConversion"/>
  </si>
  <si>
    <t>라승찬</t>
    <phoneticPr fontId="3" type="noConversion"/>
  </si>
  <si>
    <t>이지원,김성기,유진경,라승찬</t>
    <phoneticPr fontId="3" type="noConversion"/>
  </si>
  <si>
    <t xml:space="preserve">*명절 연휴관계로 주변 단골 고객 보다는 타지에서오신 고객들이 주로 오셨습니다. </t>
    <phoneticPr fontId="3" type="noConversion"/>
  </si>
  <si>
    <t>*연휴여서 연장 영업을 준비 하였으나 손님이 빨리 끈킨 관계로 정상 시간에 마쳤습니다.</t>
    <phoneticPr fontId="3" type="noConversion"/>
  </si>
  <si>
    <t>%</t>
    <phoneticPr fontId="3" type="noConversion"/>
  </si>
  <si>
    <t>김성기</t>
    <phoneticPr fontId="3" type="noConversion"/>
  </si>
  <si>
    <t>이성렬,이준희</t>
    <phoneticPr fontId="3" type="noConversion"/>
  </si>
  <si>
    <t>이지원,유진경,라승찬</t>
    <phoneticPr fontId="3" type="noConversion"/>
  </si>
  <si>
    <t>*오전에 빵 판매율이 높았습니다.</t>
    <phoneticPr fontId="3" type="noConversion"/>
  </si>
  <si>
    <t xml:space="preserve">*오후 2시부터 5시까지 손님의 밀집도 가 높아 자리가 부족 하였습니다. </t>
    <phoneticPr fontId="3" type="noConversion"/>
  </si>
  <si>
    <t>김성기,이성렬</t>
    <phoneticPr fontId="3" type="noConversion"/>
  </si>
  <si>
    <t>이지원,이준희,유진경</t>
    <phoneticPr fontId="3" type="noConversion"/>
  </si>
  <si>
    <t xml:space="preserve">* 파니니, 판젤로티 반응이 꾸준히 좋은 반응을 얻고 있습니다. </t>
    <phoneticPr fontId="3" type="noConversion"/>
  </si>
  <si>
    <t xml:space="preserve">*재방분 고객의 방문이 이어지고 있습니다. </t>
    <phoneticPr fontId="3" type="noConversion"/>
  </si>
  <si>
    <t>이현숙,최윤정</t>
    <phoneticPr fontId="3" type="noConversion"/>
  </si>
  <si>
    <t>조문현,신민경</t>
    <phoneticPr fontId="3" type="noConversion"/>
  </si>
  <si>
    <t>이현숙,조문현,최윤정</t>
    <phoneticPr fontId="3" type="noConversion"/>
  </si>
  <si>
    <t>발렌타인데이 입니다.평일수준 입니다.</t>
    <phoneticPr fontId="3" type="noConversion"/>
  </si>
  <si>
    <t>초코렛과 디져트를 메르까토에 내주었습니다.</t>
    <phoneticPr fontId="3" type="noConversion"/>
  </si>
  <si>
    <t>매일 홀,주방 미팅을 합니다.신메뉴와 빠지는 제품에대해 보고하였습니다.</t>
    <phoneticPr fontId="3" type="noConversion"/>
  </si>
  <si>
    <t>이지원</t>
    <phoneticPr fontId="3" type="noConversion"/>
  </si>
  <si>
    <t>이성렬,유진경</t>
    <phoneticPr fontId="3" type="noConversion"/>
  </si>
  <si>
    <t>김성기,이준희,라승찬</t>
    <phoneticPr fontId="3" type="noConversion"/>
  </si>
  <si>
    <t>*요거트 스무디를 비롯하여 아이스 음료가 판매가 증가 하고 있습니다.</t>
    <phoneticPr fontId="3" type="noConversion"/>
  </si>
  <si>
    <t>*유진경사원은 재료 준비를 교육받고 있습니다.</t>
    <phoneticPr fontId="3" type="noConversion"/>
  </si>
  <si>
    <t>2013.2.13</t>
    <phoneticPr fontId="3" type="noConversion"/>
  </si>
  <si>
    <t>2013.2.14(목)</t>
    <phoneticPr fontId="3" type="noConversion"/>
  </si>
  <si>
    <t>이준희</t>
    <phoneticPr fontId="3" type="noConversion"/>
  </si>
  <si>
    <t>김성기,이성렬</t>
    <phoneticPr fontId="3" type="noConversion"/>
  </si>
  <si>
    <t>이지원,유진경,라승찬</t>
    <phoneticPr fontId="3" type="noConversion"/>
  </si>
  <si>
    <t xml:space="preserve">*발렌타인데이 큐브제품이 30개 예약 주문으로 판매되었습니다. </t>
    <phoneticPr fontId="3" type="noConversion"/>
  </si>
  <si>
    <t xml:space="preserve">*요거트 사용 양이 늘고 있습니다. 추후 판매정도를 보아 요거트 컵의 구매를 더 해야할것 같습니다. </t>
    <phoneticPr fontId="3" type="noConversion"/>
  </si>
  <si>
    <t>2013.2.15</t>
    <phoneticPr fontId="3" type="noConversion"/>
  </si>
  <si>
    <t>신민경</t>
    <phoneticPr fontId="3" type="noConversion"/>
  </si>
  <si>
    <t>최현정,신민경</t>
    <phoneticPr fontId="3" type="noConversion"/>
  </si>
  <si>
    <t>크로스번을 출시하였습니다.</t>
    <phoneticPr fontId="3" type="noConversion"/>
  </si>
  <si>
    <t>2013.2.17</t>
    <phoneticPr fontId="3" type="noConversion"/>
  </si>
  <si>
    <t>2013.2.16</t>
    <phoneticPr fontId="3" type="noConversion"/>
  </si>
  <si>
    <t>커리판젤로띠와 토마토판젤로띠를 작을 사이즈로 진열 판매하였습니다. 실물이 없을때보다 판매율은 좋으나 맛있게 데우는 방법을 찾아보겠습니다</t>
    <phoneticPr fontId="3" type="noConversion"/>
  </si>
  <si>
    <t>팥엔 버터와 산딸기를 샌드하여 나간결과  판매율이 더좋고 주방에서 생상효율성이 있습니다</t>
    <phoneticPr fontId="3" type="noConversion"/>
  </si>
  <si>
    <t>이현숙,신민경</t>
    <phoneticPr fontId="3" type="noConversion"/>
  </si>
  <si>
    <t>조문현,최윤정</t>
    <phoneticPr fontId="3" type="noConversion"/>
  </si>
  <si>
    <t>이창수,최현정,장상민</t>
    <phoneticPr fontId="3" type="noConversion"/>
  </si>
  <si>
    <t>이창수,최현정,장상민</t>
    <phoneticPr fontId="3" type="noConversion"/>
  </si>
  <si>
    <t>식빵을 2개씩 생상하여 개당 8조각으로 잘라 판매하고있습니다.</t>
    <phoneticPr fontId="3" type="noConversion"/>
  </si>
  <si>
    <t xml:space="preserve">주말에 팥엔버터와 크리스피의 생산량이 늘고있습니다 </t>
    <phoneticPr fontId="3" type="noConversion"/>
  </si>
  <si>
    <t>몽키브레드와 후추빵을 신제품하였습니다.</t>
    <phoneticPr fontId="3" type="noConversion"/>
  </si>
  <si>
    <t>*유진경 사원이 혼자 처음으로 쿠키만들기를 진행하였습니다. 이현숙 사원을 도와 순조롭게 진행 되었습니다</t>
    <phoneticPr fontId="3" type="noConversion"/>
  </si>
  <si>
    <t>김성기</t>
    <phoneticPr fontId="3" type="noConversion"/>
  </si>
  <si>
    <t>새로 나온 크로스 번을 적극 판매 유도 하여 좋은 반응을 얻었습니다.</t>
    <phoneticPr fontId="3" type="noConversion"/>
  </si>
  <si>
    <t xml:space="preserve">오후에 전반적인 홀 청소와 정돈을 하였습니다. </t>
    <phoneticPr fontId="3" type="noConversion"/>
  </si>
  <si>
    <t>김성기,이성렬</t>
    <phoneticPr fontId="3" type="noConversion"/>
  </si>
  <si>
    <t>이지원,이준희,유진경,라승찬</t>
    <phoneticPr fontId="3" type="noConversion"/>
  </si>
  <si>
    <t>*모히토의 판매율이 급증 하였습니다. 날씨가 따뜻해 지면 에이드 판매율이 확연히 늘것 같습니다.</t>
    <phoneticPr fontId="3" type="noConversion"/>
  </si>
  <si>
    <t>라승찬</t>
    <phoneticPr fontId="3" type="noConversion"/>
  </si>
  <si>
    <t>김성기,이성렬</t>
    <phoneticPr fontId="3" type="noConversion"/>
  </si>
  <si>
    <t>이지원,이준희,유진경</t>
    <phoneticPr fontId="3" type="noConversion"/>
  </si>
  <si>
    <t xml:space="preserve">*일요일은 오전 시간대에  손님이 집중 되는 관계로 직원 배치를 오전시간대로 비중을 두었습니다. </t>
    <phoneticPr fontId="3" type="noConversion"/>
  </si>
  <si>
    <t>*감자 치아바타를 찾으시는 단골들이 3팀 있었습니다.</t>
    <phoneticPr fontId="3" type="noConversion"/>
  </si>
  <si>
    <t>신민경</t>
    <phoneticPr fontId="3" type="noConversion"/>
  </si>
  <si>
    <t>최현정,장상민,이현숙</t>
    <phoneticPr fontId="3" type="noConversion"/>
  </si>
  <si>
    <t>박진열</t>
    <phoneticPr fontId="3" type="noConversion"/>
  </si>
  <si>
    <t>반포직원들이 어제부로 교육을 마쳤습니다.</t>
    <phoneticPr fontId="3" type="noConversion"/>
  </si>
  <si>
    <t>신입직원 박진열 사원이 첫출근하였습니다.</t>
    <phoneticPr fontId="3" type="noConversion"/>
  </si>
  <si>
    <t>장상민,박진열</t>
    <phoneticPr fontId="3" type="noConversion"/>
  </si>
  <si>
    <t>*박진열 사원에게 베이크하우스의 빵들을 공유하고 레시피공정을 가르쳐 주웠습니다.</t>
    <phoneticPr fontId="3" type="noConversion"/>
  </si>
  <si>
    <t>*신사점 포카치아 1.5키로 치아바타 4키로 바게트 3키로 식전빵을 보냈습니다.</t>
    <phoneticPr fontId="3" type="noConversion"/>
  </si>
  <si>
    <t>2013.2.20</t>
    <phoneticPr fontId="3" type="noConversion"/>
  </si>
  <si>
    <t>최현정(반포)</t>
    <phoneticPr fontId="3" type="noConversion"/>
  </si>
  <si>
    <t>최현정(주임)</t>
    <phoneticPr fontId="3" type="noConversion"/>
  </si>
  <si>
    <t>*반포 최현정 사원에세 베이크 하우스의 빵들과 케익류를 견학및 생산 동참시켰습니다.</t>
    <phoneticPr fontId="3" type="noConversion"/>
  </si>
  <si>
    <t>2013.2.18(월)</t>
    <phoneticPr fontId="3" type="noConversion"/>
  </si>
  <si>
    <t>금일매출</t>
    <phoneticPr fontId="3" type="noConversion"/>
  </si>
  <si>
    <t>유진경</t>
    <phoneticPr fontId="3" type="noConversion"/>
  </si>
  <si>
    <t>이지원,라승찬</t>
    <phoneticPr fontId="3" type="noConversion"/>
  </si>
  <si>
    <t>김성기,이준희</t>
    <phoneticPr fontId="3" type="noConversion"/>
  </si>
  <si>
    <t>*유진경사원이 이현숙 사원을 도와 혼자 쿠키만들기를 진행하였습니다.</t>
    <phoneticPr fontId="3" type="noConversion"/>
  </si>
  <si>
    <t xml:space="preserve">*본사 리틀그라운드 쿠키를 포장하여 발송 하였습니다. 3가지구성으로 4개씩 포장하여 리틀그라운드 스티커를 부착하였습니다. </t>
    <phoneticPr fontId="3" type="noConversion"/>
  </si>
  <si>
    <t>2013.2.19(화)</t>
    <phoneticPr fontId="3" type="noConversion"/>
  </si>
  <si>
    <t>이지원,유진경</t>
    <phoneticPr fontId="3" type="noConversion"/>
  </si>
  <si>
    <t>이준희</t>
    <phoneticPr fontId="3" type="noConversion"/>
  </si>
  <si>
    <t>라승찬</t>
    <phoneticPr fontId="3" type="noConversion"/>
  </si>
  <si>
    <t xml:space="preserve">*오전점심타임과 저녁 8시에 집중적으로 손님이 몰렸습니다. </t>
    <phoneticPr fontId="3" type="noConversion"/>
  </si>
  <si>
    <t xml:space="preserve">*팥&amp;버터 판매량 늘었습니다. </t>
    <phoneticPr fontId="3" type="noConversion"/>
  </si>
  <si>
    <t>이준희</t>
    <phoneticPr fontId="3" type="noConversion"/>
  </si>
  <si>
    <t>이지원</t>
    <phoneticPr fontId="3" type="noConversion"/>
  </si>
  <si>
    <t>김성기,유진경,라승찬</t>
    <phoneticPr fontId="3" type="noConversion"/>
  </si>
  <si>
    <t>*유진경 사원은 김성기 사원에게 매장 오픈 교육을 받았습니다.</t>
    <phoneticPr fontId="3" type="noConversion"/>
  </si>
  <si>
    <t>*아란시아 로사 등 병입 음료를 소진 중에 있습니다</t>
    <phoneticPr fontId="3" type="noConversion"/>
  </si>
  <si>
    <t>2013.2.21</t>
    <phoneticPr fontId="3" type="noConversion"/>
  </si>
  <si>
    <t>장상민.박진열</t>
    <phoneticPr fontId="3" type="noConversion"/>
  </si>
  <si>
    <t>이현숙,최윤정</t>
    <phoneticPr fontId="3" type="noConversion"/>
  </si>
  <si>
    <t>*치즈케익 판매율 증가로 추가 생산 하였습니다.</t>
    <phoneticPr fontId="3" type="noConversion"/>
  </si>
  <si>
    <t>*장상민 사원이 박진열 사원에게 이현숙 사원이 최윤정 사원에게 1:1 베이크 하우스의 제과제빵 교육을 실시 하였습니다.</t>
    <phoneticPr fontId="3" type="noConversion"/>
  </si>
  <si>
    <t>김성기</t>
    <phoneticPr fontId="3" type="noConversion"/>
  </si>
  <si>
    <t>이준희</t>
    <phoneticPr fontId="3" type="noConversion"/>
  </si>
  <si>
    <t>이지원,라승찬</t>
    <phoneticPr fontId="3" type="noConversion"/>
  </si>
  <si>
    <t xml:space="preserve">*22일 부터 가격 교체로 인하여 저녁 아홉시 메뉴판 교체작업을 하였습니다. </t>
    <phoneticPr fontId="3" type="noConversion"/>
  </si>
  <si>
    <t xml:space="preserve">*이지원사원은 유진경사원에게 우유빙수 교육을 하였습니다. </t>
    <phoneticPr fontId="3" type="noConversion"/>
  </si>
  <si>
    <t>장상민</t>
  </si>
  <si>
    <t>최현정.박진열</t>
    <phoneticPr fontId="3" type="noConversion"/>
  </si>
  <si>
    <t>전체적인 빵과 음료가 신제품으로 바뀌고 가격이 인상되었습니다.</t>
    <phoneticPr fontId="3" type="noConversion"/>
  </si>
  <si>
    <t>파니니에 샐러드를 나갔습니다.</t>
    <phoneticPr fontId="3" type="noConversion"/>
  </si>
  <si>
    <t>최윤정</t>
    <phoneticPr fontId="3" type="noConversion"/>
  </si>
  <si>
    <t>최현정.장상민</t>
    <phoneticPr fontId="3" type="noConversion"/>
  </si>
  <si>
    <t>주말을 대비해 팥엔 버터를 추가생산하였습니다.</t>
    <phoneticPr fontId="3" type="noConversion"/>
  </si>
  <si>
    <t>판젤로티를 진열 판매하였습니다.금방 튀겼을때와는 맛의 차이가있어 오더후 생산하였습니다.</t>
    <phoneticPr fontId="3" type="noConversion"/>
  </si>
  <si>
    <t>이현숙,박진열</t>
    <phoneticPr fontId="3" type="noConversion"/>
  </si>
  <si>
    <t>박진열 사원에게 아침빵 성형 하는법을 교육하였습니다.</t>
    <phoneticPr fontId="3" type="noConversion"/>
  </si>
  <si>
    <t>장상민,박진열</t>
    <phoneticPr fontId="3" type="noConversion"/>
  </si>
  <si>
    <t>최현정,최윤정</t>
    <phoneticPr fontId="3" type="noConversion"/>
  </si>
  <si>
    <t>이현숙</t>
    <phoneticPr fontId="3" type="noConversion"/>
  </si>
  <si>
    <t>* 딸기요거트무스케익의 판매율 증가로 생산을 더 추가 하였습니다.</t>
    <phoneticPr fontId="3" type="noConversion"/>
  </si>
  <si>
    <t>2013.2.22.(금)</t>
    <phoneticPr fontId="3" type="noConversion"/>
  </si>
  <si>
    <t>라승찬</t>
    <phoneticPr fontId="3" type="noConversion"/>
  </si>
  <si>
    <t>유진경,이지원</t>
    <phoneticPr fontId="3" type="noConversion"/>
  </si>
  <si>
    <t>김성기,이준희</t>
    <phoneticPr fontId="3" type="noConversion"/>
  </si>
  <si>
    <t>전체적으로 가격이 인상되었으나 손님들의 거부반응은 거의 없습니다.</t>
    <phoneticPr fontId="3" type="noConversion"/>
  </si>
  <si>
    <t>생산중단된 빵을찾는 손님에게 신제품이나, 비슷한 종류의 제품으로 유도하고 있습니다.</t>
    <phoneticPr fontId="3" type="noConversion"/>
  </si>
  <si>
    <t>2013.2.23(토)</t>
    <phoneticPr fontId="3" type="noConversion"/>
  </si>
  <si>
    <t>이지원,유진경</t>
    <phoneticPr fontId="3" type="noConversion"/>
  </si>
  <si>
    <t>김성기,라승찬,이준희</t>
    <phoneticPr fontId="3" type="noConversion"/>
  </si>
  <si>
    <t>다른 주말에비해 손님이 조금 줄었습니다.</t>
    <phoneticPr fontId="3" type="noConversion"/>
  </si>
  <si>
    <t>라승찬사원에게 메뉴 밑작업 교육을 실시하였습니다.</t>
    <phoneticPr fontId="3" type="noConversion"/>
  </si>
  <si>
    <t>2013.2.24(일)</t>
    <phoneticPr fontId="3" type="noConversion"/>
  </si>
  <si>
    <t>이지원</t>
    <phoneticPr fontId="3" type="noConversion"/>
  </si>
  <si>
    <t>이성렬,유진경</t>
    <phoneticPr fontId="3" type="noConversion"/>
  </si>
  <si>
    <t>김성기,이준희,라승찬</t>
    <phoneticPr fontId="3" type="noConversion"/>
  </si>
  <si>
    <t>파니니를 접시로 바꾼후, 트레이와 사이즈가 잘맞지않아 접시나 트레이의 보완이필요합니다.</t>
    <phoneticPr fontId="3" type="noConversion"/>
  </si>
  <si>
    <t>2013.2.26</t>
    <phoneticPr fontId="3" type="noConversion"/>
  </si>
  <si>
    <t>최윤정,박진열</t>
    <phoneticPr fontId="3" type="noConversion"/>
  </si>
  <si>
    <t>본사 쿠키주문을 생산하여 메르까토 직원포함 포장하였습니다.</t>
    <phoneticPr fontId="3" type="noConversion"/>
  </si>
  <si>
    <t>박진열 사원에게 초코렛 쿠키를 교육하였습니다.</t>
    <phoneticPr fontId="3" type="noConversion"/>
  </si>
  <si>
    <t>이현숙 사원에게 마카롱 짜는방법을 교육하였습니다.</t>
    <phoneticPr fontId="3" type="noConversion"/>
  </si>
  <si>
    <t>이지원</t>
    <phoneticPr fontId="3" type="noConversion"/>
  </si>
  <si>
    <t>이준희,유진경</t>
    <phoneticPr fontId="3" type="noConversion"/>
  </si>
  <si>
    <t>김성기,라승찬</t>
    <phoneticPr fontId="3" type="noConversion"/>
  </si>
  <si>
    <t>메뉴판 교체작업을위해 메뉴판 사이즈를 다시 측정했습니다. 28일 오전에 새로 깨끗하게 작업할 예정입니다.</t>
    <phoneticPr fontId="3" type="noConversion"/>
  </si>
  <si>
    <t>2013.2.25(월)</t>
    <phoneticPr fontId="3" type="noConversion"/>
  </si>
  <si>
    <t>2013.2.27</t>
    <phoneticPr fontId="3" type="noConversion"/>
  </si>
  <si>
    <t>식빵슬라이서기 들어왔습니다.</t>
    <phoneticPr fontId="3" type="noConversion"/>
  </si>
  <si>
    <t>본사 오픈 쿠키생산을 하였습니다.</t>
    <phoneticPr fontId="3" type="noConversion"/>
  </si>
  <si>
    <t>2013.2.28</t>
    <phoneticPr fontId="3" type="noConversion"/>
  </si>
  <si>
    <t>최현정,장상민.최윤정</t>
    <phoneticPr fontId="3" type="noConversion"/>
  </si>
  <si>
    <t>메르까토 윤은선 사원에게 디저트를 교육하였습니다.</t>
    <phoneticPr fontId="3" type="noConversion"/>
  </si>
  <si>
    <t>팥엔버터를 해놓고 판매하니 작업성은 좋으나 버터가 차갑지않아 맛이 떨어져 주문시 해주었습니다.</t>
    <phoneticPr fontId="3" type="noConversion"/>
  </si>
  <si>
    <t>이지원</t>
    <phoneticPr fontId="3" type="noConversion"/>
  </si>
  <si>
    <t>이준희,라승찬</t>
    <phoneticPr fontId="3" type="noConversion"/>
  </si>
  <si>
    <t>김성기,유진경</t>
    <phoneticPr fontId="3" type="noConversion"/>
  </si>
  <si>
    <t xml:space="preserve">*날씨가 포근해짐에 따라 찬음료의 비중이  늘고 있습니다. 모자를수 있는 기물의 보충이 필요하겠습니다. </t>
    <phoneticPr fontId="3" type="noConversion"/>
  </si>
  <si>
    <t>*얼그레이스콘, 감자 치아바타를 찾는 고객분이 4팀 있었습니다.</t>
    <phoneticPr fontId="3" type="noConversion"/>
  </si>
  <si>
    <t>유진경</t>
    <phoneticPr fontId="3" type="noConversion"/>
  </si>
  <si>
    <t>김성기,라승찬</t>
    <phoneticPr fontId="3" type="noConversion"/>
  </si>
  <si>
    <t>이지원,이준희</t>
    <phoneticPr fontId="3" type="noConversion"/>
  </si>
  <si>
    <t xml:space="preserve">*리틀그라운드 오프닝 행사 쿠키를 퀵으로 서울로 보냈습니다. </t>
    <phoneticPr fontId="3" type="noConversion"/>
  </si>
  <si>
    <t>*전도금 사용 내역 :26.000</t>
    <phoneticPr fontId="3" type="noConversion"/>
  </si>
  <si>
    <t>김성기</t>
    <phoneticPr fontId="3" type="noConversion"/>
  </si>
  <si>
    <t>이지원,유진경</t>
    <phoneticPr fontId="3" type="noConversion"/>
  </si>
  <si>
    <t>*9시에 메뉴칠판 작업을 하였습니다.</t>
    <phoneticPr fontId="3" type="noConversion"/>
  </si>
  <si>
    <t xml:space="preserve">*후추브레드의 선호도가 낮아 생산양을 줄여야겠습니다. </t>
    <phoneticPr fontId="3" type="noConversion"/>
  </si>
  <si>
    <t>*리틀그라운드 쿠키, 신사동 빵을 퀵으로 보냈습니다.
전도금 사용내역 :41.000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</si>
</sst>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[$-F400]h:mm:ss\ AM/PM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theme="1"/>
      <name val="맑은 고딕"/>
      <family val="2"/>
      <charset val="129"/>
      <scheme val="minor"/>
    </font>
    <font>
      <b/>
      <sz val="10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rgb="FFC00000"/>
      <name val="굴림"/>
      <family val="3"/>
      <charset val="129"/>
    </font>
    <font>
      <b/>
      <sz val="11"/>
      <color rgb="FFC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4" fillId="0" borderId="0" xfId="0" applyFont="1">
      <alignment vertical="center"/>
    </xf>
    <xf numFmtId="41" fontId="5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2" fontId="9" fillId="0" borderId="1" xfId="0" applyNumberFormat="1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left" vertical="center"/>
    </xf>
    <xf numFmtId="42" fontId="9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4" borderId="0" xfId="0" applyFont="1" applyFill="1" applyBorder="1">
      <alignment vertical="center"/>
    </xf>
    <xf numFmtId="42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42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42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42" fontId="9" fillId="0" borderId="13" xfId="0" applyNumberFormat="1" applyFont="1" applyBorder="1" applyAlignment="1">
      <alignment horizontal="center" vertical="center"/>
    </xf>
    <xf numFmtId="0" fontId="5" fillId="3" borderId="10" xfId="0" applyFont="1" applyFill="1" applyBorder="1">
      <alignment vertical="center"/>
    </xf>
    <xf numFmtId="9" fontId="5" fillId="0" borderId="13" xfId="0" applyNumberFormat="1" applyFont="1" applyBorder="1" applyAlignment="1">
      <alignment horizontal="right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5" fillId="0" borderId="3" xfId="0" applyFont="1" applyBorder="1" applyAlignment="1">
      <alignment vertical="center" wrapText="1" shrinkToFit="1"/>
    </xf>
    <xf numFmtId="0" fontId="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10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177" fontId="13" fillId="4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42" fontId="13" fillId="0" borderId="14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2" fontId="13" fillId="0" borderId="1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opLeftCell="A25" zoomScaleNormal="100" workbookViewId="0">
      <selection activeCell="I26" sqref="I26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6.25" style="1" customWidth="1"/>
    <col min="6" max="16384" width="9" style="1"/>
  </cols>
  <sheetData>
    <row r="1" spans="1:6" ht="25.5">
      <c r="A1" s="232" t="s">
        <v>0</v>
      </c>
      <c r="B1" s="232"/>
      <c r="C1" s="232"/>
      <c r="D1" s="232"/>
      <c r="E1" s="232"/>
    </row>
    <row r="2" spans="1:6" ht="26.25" thickBot="1">
      <c r="A2" s="29"/>
      <c r="B2" s="29"/>
      <c r="C2" s="233" t="s">
        <v>41</v>
      </c>
      <c r="D2" s="234"/>
      <c r="E2" s="235"/>
    </row>
    <row r="3" spans="1:6" ht="20.100000000000001" customHeight="1" thickTop="1" thickBot="1">
      <c r="A3" s="17" t="s">
        <v>36</v>
      </c>
      <c r="B3" s="12">
        <v>45684000</v>
      </c>
      <c r="C3" s="30"/>
      <c r="D3" s="31"/>
      <c r="E3" s="32"/>
    </row>
    <row r="4" spans="1:6" ht="20.100000000000001" customHeight="1" thickTop="1" thickBot="1">
      <c r="A4" s="19" t="s">
        <v>29</v>
      </c>
      <c r="B4" s="13">
        <f>B3+B11</f>
        <v>46732810</v>
      </c>
      <c r="C4" s="9"/>
      <c r="D4" s="9"/>
      <c r="E4" s="8"/>
      <c r="F4" s="3"/>
    </row>
    <row r="5" spans="1:6" ht="20.100000000000001" customHeight="1" thickTop="1" thickBot="1">
      <c r="A5" s="17" t="s">
        <v>42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43</v>
      </c>
      <c r="B6" s="14"/>
      <c r="C6" s="10"/>
      <c r="D6" s="10"/>
      <c r="E6" s="11"/>
      <c r="F6" s="3"/>
    </row>
    <row r="7" spans="1:6" ht="20.100000000000001" customHeight="1" thickTop="1" thickBot="1">
      <c r="A7" s="21" t="s">
        <v>44</v>
      </c>
      <c r="B7" s="13">
        <f>B6+B11</f>
        <v>1048810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2.913361111111111E-2</v>
      </c>
      <c r="C8" s="10"/>
      <c r="D8" s="10"/>
      <c r="E8" s="11"/>
      <c r="F8" s="3"/>
    </row>
    <row r="9" spans="1:6" ht="20.100000000000001" customHeight="1" thickTop="1" thickBot="1">
      <c r="A9" s="236" t="s">
        <v>30</v>
      </c>
      <c r="B9" s="237"/>
      <c r="C9" s="238" t="s">
        <v>9</v>
      </c>
      <c r="D9" s="238"/>
      <c r="E9" s="239"/>
    </row>
    <row r="10" spans="1:6" ht="20.100000000000001" customHeight="1" thickTop="1" thickBot="1">
      <c r="A10" s="16" t="s">
        <v>7</v>
      </c>
      <c r="B10" s="25">
        <v>1098500</v>
      </c>
      <c r="C10" s="16" t="s">
        <v>10</v>
      </c>
      <c r="D10" s="231">
        <v>0.05</v>
      </c>
      <c r="E10" s="231"/>
    </row>
    <row r="11" spans="1:6" ht="20.100000000000001" customHeight="1" thickTop="1" thickBot="1">
      <c r="A11" s="16" t="s">
        <v>8</v>
      </c>
      <c r="B11" s="25">
        <v>1048810</v>
      </c>
      <c r="C11" s="16" t="s">
        <v>11</v>
      </c>
      <c r="D11" s="231">
        <v>0.03</v>
      </c>
      <c r="E11" s="231"/>
    </row>
    <row r="12" spans="1:6" ht="20.100000000000001" customHeight="1" thickTop="1" thickBot="1">
      <c r="A12" s="16" t="s">
        <v>21</v>
      </c>
      <c r="B12" s="25">
        <v>727020</v>
      </c>
      <c r="C12" s="16" t="s">
        <v>1</v>
      </c>
      <c r="D12" s="231">
        <v>0.34</v>
      </c>
      <c r="E12" s="231"/>
    </row>
    <row r="13" spans="1:6" ht="20.100000000000001" customHeight="1" thickTop="1" thickBot="1">
      <c r="A13" s="16" t="s">
        <v>22</v>
      </c>
      <c r="B13" s="25">
        <f>B11-B12</f>
        <v>321790</v>
      </c>
      <c r="C13" s="16" t="s">
        <v>6</v>
      </c>
      <c r="D13" s="231">
        <v>0.04</v>
      </c>
      <c r="E13" s="231"/>
    </row>
    <row r="14" spans="1:6" ht="20.100000000000001" customHeight="1" thickTop="1" thickBot="1">
      <c r="A14" s="16" t="s">
        <v>25</v>
      </c>
      <c r="B14" s="25">
        <f>B10-B11</f>
        <v>49690</v>
      </c>
      <c r="C14" s="16" t="s">
        <v>35</v>
      </c>
      <c r="D14" s="231">
        <v>0.12</v>
      </c>
      <c r="E14" s="231"/>
    </row>
    <row r="15" spans="1:6" ht="20.100000000000001" customHeight="1" thickTop="1" thickBot="1">
      <c r="A15" s="16" t="s">
        <v>23</v>
      </c>
      <c r="B15" s="25">
        <v>729360</v>
      </c>
      <c r="C15" s="16" t="s">
        <v>13</v>
      </c>
      <c r="D15" s="231">
        <v>0.09</v>
      </c>
      <c r="E15" s="231"/>
    </row>
    <row r="16" spans="1:6" ht="20.100000000000001" customHeight="1" thickTop="1" thickBot="1">
      <c r="A16" s="16" t="s">
        <v>26</v>
      </c>
      <c r="B16" s="25">
        <f>B11-B15</f>
        <v>319450</v>
      </c>
      <c r="C16" s="16" t="s">
        <v>14</v>
      </c>
      <c r="D16" s="231">
        <v>0.22</v>
      </c>
      <c r="E16" s="231"/>
    </row>
    <row r="17" spans="1:8" ht="20.100000000000001" customHeight="1" thickTop="1" thickBot="1">
      <c r="A17" s="16" t="s">
        <v>27</v>
      </c>
      <c r="B17" s="26">
        <v>74</v>
      </c>
      <c r="C17" s="16" t="s">
        <v>15</v>
      </c>
      <c r="D17" s="231">
        <v>0.09</v>
      </c>
      <c r="E17" s="231"/>
    </row>
    <row r="18" spans="1:8" ht="20.100000000000001" customHeight="1" thickTop="1" thickBot="1">
      <c r="A18" s="16" t="s">
        <v>24</v>
      </c>
      <c r="B18" s="25">
        <v>14844</v>
      </c>
      <c r="C18" s="16" t="s">
        <v>16</v>
      </c>
      <c r="D18" s="231">
        <v>0.02</v>
      </c>
      <c r="E18" s="231"/>
    </row>
    <row r="19" spans="1:8" ht="20.100000000000001" customHeight="1" thickTop="1" thickBot="1">
      <c r="A19" s="16" t="s">
        <v>34</v>
      </c>
      <c r="B19" s="27">
        <f>76/630</f>
        <v>0.12063492063492064</v>
      </c>
      <c r="C19" s="16" t="s">
        <v>12</v>
      </c>
      <c r="D19" s="231" t="s">
        <v>18</v>
      </c>
      <c r="E19" s="231"/>
    </row>
    <row r="20" spans="1:8" ht="20.100000000000001" customHeight="1" thickTop="1" thickBot="1">
      <c r="A20" s="24"/>
      <c r="B20" s="23"/>
      <c r="C20" s="16" t="s">
        <v>31</v>
      </c>
      <c r="D20" s="28" t="s">
        <v>18</v>
      </c>
      <c r="E20" s="28"/>
    </row>
    <row r="21" spans="1:8" ht="20.100000000000001" customHeight="1" thickTop="1" thickBot="1">
      <c r="A21" s="24"/>
      <c r="B21" s="23"/>
      <c r="C21" s="16" t="s">
        <v>33</v>
      </c>
      <c r="D21" s="28" t="s">
        <v>18</v>
      </c>
      <c r="E21" s="28"/>
    </row>
    <row r="22" spans="1:8" ht="20.100000000000001" customHeight="1" thickTop="1" thickBot="1">
      <c r="A22" s="24"/>
      <c r="B22" s="23"/>
      <c r="C22" s="16" t="s">
        <v>17</v>
      </c>
      <c r="D22" s="28" t="s">
        <v>18</v>
      </c>
      <c r="E22" s="28"/>
    </row>
    <row r="23" spans="1:8" ht="20.100000000000001" customHeight="1" thickTop="1" thickBot="1">
      <c r="A23" s="24"/>
      <c r="B23" s="23"/>
      <c r="C23" s="16" t="s">
        <v>32</v>
      </c>
      <c r="D23" s="28" t="s">
        <v>18</v>
      </c>
      <c r="E23" s="28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36" t="s">
        <v>6</v>
      </c>
      <c r="B25" s="240"/>
      <c r="C25" s="236" t="s">
        <v>19</v>
      </c>
      <c r="D25" s="241"/>
      <c r="E25" s="242"/>
      <c r="H25" s="15"/>
    </row>
    <row r="26" spans="1:8" s="5" customFormat="1" ht="20.100000000000001" customHeight="1" thickTop="1" thickBot="1">
      <c r="A26" s="17" t="s">
        <v>20</v>
      </c>
      <c r="B26" s="7"/>
      <c r="C26" s="17" t="s">
        <v>20</v>
      </c>
      <c r="D26" s="243"/>
      <c r="E26" s="244"/>
    </row>
    <row r="27" spans="1:8" s="5" customFormat="1" ht="20.100000000000001" customHeight="1" thickTop="1" thickBot="1">
      <c r="A27" s="17" t="s">
        <v>1</v>
      </c>
      <c r="B27" s="7" t="s">
        <v>37</v>
      </c>
      <c r="C27" s="17" t="s">
        <v>2</v>
      </c>
      <c r="D27" s="243" t="s">
        <v>48</v>
      </c>
      <c r="E27" s="248"/>
    </row>
    <row r="28" spans="1:8" s="5" customFormat="1" ht="20.100000000000001" customHeight="1" thickTop="1" thickBot="1">
      <c r="A28" s="17"/>
      <c r="B28" s="7" t="s">
        <v>38</v>
      </c>
      <c r="C28" s="17" t="s">
        <v>3</v>
      </c>
      <c r="D28" s="243" t="s">
        <v>49</v>
      </c>
      <c r="E28" s="248"/>
    </row>
    <row r="29" spans="1:8" s="5" customFormat="1" ht="20.100000000000001" customHeight="1" thickTop="1" thickBot="1">
      <c r="A29" s="18"/>
      <c r="B29" s="6" t="s">
        <v>39</v>
      </c>
      <c r="C29" s="17" t="s">
        <v>4</v>
      </c>
      <c r="D29" s="243"/>
      <c r="E29" s="248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36" t="s">
        <v>6</v>
      </c>
      <c r="B32" s="240"/>
      <c r="C32" s="236" t="s">
        <v>19</v>
      </c>
      <c r="D32" s="240"/>
    </row>
    <row r="33" spans="1:4" ht="36.75" customHeight="1" thickTop="1" thickBot="1">
      <c r="A33" s="245" t="s">
        <v>40</v>
      </c>
      <c r="B33" s="246"/>
      <c r="C33" s="261" t="s">
        <v>50</v>
      </c>
      <c r="D33" s="262"/>
    </row>
    <row r="34" spans="1:4" ht="53.25" customHeight="1" thickTop="1" thickBot="1">
      <c r="A34" s="245"/>
      <c r="B34" s="246"/>
      <c r="C34" s="245" t="s">
        <v>51</v>
      </c>
      <c r="D34" s="247"/>
    </row>
    <row r="35" spans="1:4" ht="20.100000000000001" customHeight="1" thickTop="1">
      <c r="A35" s="249"/>
      <c r="B35" s="250"/>
      <c r="C35" s="255"/>
      <c r="D35" s="256"/>
    </row>
    <row r="36" spans="1:4" ht="20.100000000000001" customHeight="1">
      <c r="A36" s="251"/>
      <c r="B36" s="252"/>
      <c r="C36" s="257"/>
      <c r="D36" s="258"/>
    </row>
    <row r="37" spans="1:4" ht="20.100000000000001" customHeight="1" thickBot="1">
      <c r="A37" s="253"/>
      <c r="B37" s="254"/>
      <c r="C37" s="259"/>
      <c r="D37" s="260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B17" sqref="B17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09"/>
      <c r="B2" s="109"/>
      <c r="C2" s="109"/>
      <c r="D2" s="233" t="s">
        <v>140</v>
      </c>
      <c r="E2" s="234"/>
      <c r="F2" s="235"/>
    </row>
    <row r="3" spans="1:7" ht="27" thickTop="1" thickBot="1">
      <c r="A3" s="109"/>
      <c r="B3" s="109"/>
      <c r="C3" s="109"/>
      <c r="D3" s="110"/>
      <c r="E3" s="111"/>
      <c r="F3" s="112"/>
    </row>
    <row r="4" spans="1:7" ht="21" customHeight="1" thickTop="1" thickBot="1">
      <c r="A4" s="236" t="s">
        <v>83</v>
      </c>
      <c r="B4" s="240"/>
      <c r="C4" s="75" t="s">
        <v>91</v>
      </c>
      <c r="D4" s="113" t="s">
        <v>87</v>
      </c>
      <c r="E4" s="114" t="s">
        <v>9</v>
      </c>
      <c r="F4" s="115"/>
    </row>
    <row r="5" spans="1:7" ht="21" customHeight="1" thickTop="1" thickBot="1">
      <c r="A5" s="71" t="s">
        <v>36</v>
      </c>
      <c r="B5" s="72">
        <v>58757340</v>
      </c>
      <c r="C5" s="265" t="s">
        <v>84</v>
      </c>
      <c r="D5" s="73" t="s">
        <v>10</v>
      </c>
      <c r="E5" s="74">
        <v>0.03</v>
      </c>
      <c r="F5" s="108"/>
      <c r="G5" s="3"/>
    </row>
    <row r="6" spans="1:7" ht="21" customHeight="1" thickTop="1" thickBot="1">
      <c r="A6" s="65" t="s">
        <v>29</v>
      </c>
      <c r="B6" s="13">
        <f>B5+B13</f>
        <v>61744860</v>
      </c>
      <c r="C6" s="266"/>
      <c r="D6" s="61" t="s">
        <v>11</v>
      </c>
      <c r="E6" s="108">
        <v>0.04</v>
      </c>
      <c r="F6" s="108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08">
        <v>0.09</v>
      </c>
      <c r="F7" s="108"/>
      <c r="G7" s="3"/>
    </row>
    <row r="8" spans="1:7" ht="21" customHeight="1" thickTop="1" thickBot="1">
      <c r="A8" s="66" t="s">
        <v>43</v>
      </c>
      <c r="B8" s="14">
        <v>13073340</v>
      </c>
      <c r="C8" s="266"/>
      <c r="D8" s="61" t="s">
        <v>62</v>
      </c>
      <c r="E8" s="108">
        <v>0.34</v>
      </c>
      <c r="F8" s="108"/>
      <c r="G8" s="3"/>
    </row>
    <row r="9" spans="1:7" ht="21" customHeight="1" thickTop="1" thickBot="1">
      <c r="A9" s="67" t="s">
        <v>44</v>
      </c>
      <c r="B9" s="13">
        <f>B8+B13</f>
        <v>16060860</v>
      </c>
      <c r="C9" s="266"/>
      <c r="D9" s="61" t="s">
        <v>35</v>
      </c>
      <c r="E9" s="108">
        <v>0.09</v>
      </c>
      <c r="F9" s="108"/>
      <c r="G9" s="3"/>
    </row>
    <row r="10" spans="1:7" ht="21" customHeight="1" thickTop="1" thickBot="1">
      <c r="A10" s="64" t="s">
        <v>28</v>
      </c>
      <c r="B10" s="22">
        <f>B9/B7</f>
        <v>0.446135</v>
      </c>
      <c r="C10" s="267"/>
      <c r="D10" s="61" t="s">
        <v>89</v>
      </c>
      <c r="E10" s="108">
        <v>0.11</v>
      </c>
      <c r="F10" s="108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08">
        <v>0.17</v>
      </c>
      <c r="F11" s="108"/>
    </row>
    <row r="12" spans="1:7" ht="21" customHeight="1" thickTop="1" thickBot="1">
      <c r="A12" s="16" t="s">
        <v>7</v>
      </c>
      <c r="B12" s="62">
        <v>3220000</v>
      </c>
      <c r="C12" s="266"/>
      <c r="D12" s="61" t="s">
        <v>92</v>
      </c>
      <c r="E12" s="108">
        <v>0</v>
      </c>
      <c r="F12" s="108"/>
    </row>
    <row r="13" spans="1:7" ht="21" customHeight="1" thickTop="1" thickBot="1">
      <c r="A13" s="16" t="s">
        <v>8</v>
      </c>
      <c r="B13" s="62">
        <v>2987520</v>
      </c>
      <c r="C13" s="266"/>
      <c r="D13" s="61" t="s">
        <v>65</v>
      </c>
      <c r="E13" s="108">
        <v>0.12</v>
      </c>
      <c r="F13" s="108"/>
    </row>
    <row r="14" spans="1:7" ht="21" customHeight="1" thickTop="1" thickBot="1">
      <c r="A14" s="16" t="s">
        <v>21</v>
      </c>
      <c r="B14" s="62">
        <v>811920</v>
      </c>
      <c r="C14" s="266"/>
      <c r="D14" s="61" t="s">
        <v>64</v>
      </c>
      <c r="E14" s="231">
        <v>0.02</v>
      </c>
      <c r="F14" s="231"/>
    </row>
    <row r="15" spans="1:7" ht="21" customHeight="1" thickTop="1" thickBot="1">
      <c r="A15" s="16" t="s">
        <v>22</v>
      </c>
      <c r="B15" s="62">
        <f>B13-B14</f>
        <v>2175600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232480</v>
      </c>
      <c r="C16" s="267"/>
      <c r="D16" s="61" t="s">
        <v>31</v>
      </c>
      <c r="E16" s="124" t="s">
        <v>155</v>
      </c>
      <c r="F16" s="108"/>
    </row>
    <row r="17" spans="1:9" ht="21" customHeight="1" thickTop="1" thickBot="1">
      <c r="A17" s="16" t="s">
        <v>23</v>
      </c>
      <c r="B17" s="62">
        <v>2230400</v>
      </c>
      <c r="C17" s="273" t="s">
        <v>86</v>
      </c>
      <c r="D17" s="61" t="s">
        <v>33</v>
      </c>
      <c r="E17" s="108"/>
      <c r="F17" s="108"/>
    </row>
    <row r="18" spans="1:9" ht="21" customHeight="1" thickTop="1" thickBot="1">
      <c r="A18" s="16" t="s">
        <v>26</v>
      </c>
      <c r="B18" s="62">
        <f>B13-B17</f>
        <v>757120</v>
      </c>
      <c r="C18" s="274"/>
      <c r="D18" s="61" t="s">
        <v>17</v>
      </c>
      <c r="E18" s="108">
        <v>0.01</v>
      </c>
      <c r="F18" s="108"/>
    </row>
    <row r="19" spans="1:9" ht="21" customHeight="1" thickTop="1" thickBot="1">
      <c r="A19" s="16" t="s">
        <v>27</v>
      </c>
      <c r="B19" s="63">
        <v>227</v>
      </c>
      <c r="C19" s="275"/>
      <c r="D19" s="61" t="s">
        <v>32</v>
      </c>
      <c r="E19" s="108"/>
      <c r="F19" s="108"/>
    </row>
    <row r="20" spans="1:9" ht="21" customHeight="1" thickTop="1" thickBot="1">
      <c r="A20" s="16" t="s">
        <v>24</v>
      </c>
      <c r="B20" s="62">
        <v>14185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1.1713030746705699E-4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138</v>
      </c>
      <c r="C23" s="17" t="s">
        <v>20</v>
      </c>
      <c r="D23" s="7" t="s">
        <v>156</v>
      </c>
    </row>
    <row r="24" spans="1:9" ht="21" customHeight="1" thickTop="1" thickBot="1">
      <c r="A24" s="17" t="s">
        <v>1</v>
      </c>
      <c r="B24" s="7" t="s">
        <v>137</v>
      </c>
      <c r="C24" s="17" t="s">
        <v>2</v>
      </c>
      <c r="D24" s="7" t="s">
        <v>157</v>
      </c>
    </row>
    <row r="25" spans="1:9" ht="21" customHeight="1" thickTop="1" thickBot="1">
      <c r="A25" s="17"/>
      <c r="B25" s="7" t="s">
        <v>145</v>
      </c>
      <c r="C25" s="17" t="s">
        <v>3</v>
      </c>
      <c r="D25" s="7" t="s">
        <v>158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142</v>
      </c>
      <c r="B30" s="246"/>
      <c r="C30" s="277" t="s">
        <v>159</v>
      </c>
      <c r="D30" s="268"/>
      <c r="E30" s="1"/>
    </row>
    <row r="31" spans="1:9" s="5" customFormat="1" ht="50.1" customHeight="1" thickTop="1" thickBot="1">
      <c r="A31" s="245"/>
      <c r="B31" s="246"/>
      <c r="C31" s="263" t="s">
        <v>160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B23" sqref="B23:B25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18"/>
      <c r="B2" s="118"/>
      <c r="C2" s="118"/>
      <c r="D2" s="233" t="s">
        <v>143</v>
      </c>
      <c r="E2" s="234"/>
      <c r="F2" s="235"/>
    </row>
    <row r="3" spans="1:7" ht="27" thickTop="1" thickBot="1">
      <c r="A3" s="118"/>
      <c r="B3" s="118"/>
      <c r="C3" s="118"/>
      <c r="D3" s="119"/>
      <c r="E3" s="120"/>
      <c r="F3" s="121"/>
    </row>
    <row r="4" spans="1:7" ht="21" customHeight="1" thickTop="1" thickBot="1">
      <c r="A4" s="236" t="s">
        <v>83</v>
      </c>
      <c r="B4" s="240"/>
      <c r="C4" s="75" t="s">
        <v>91</v>
      </c>
      <c r="D4" s="116" t="s">
        <v>87</v>
      </c>
      <c r="E4" s="122" t="s">
        <v>9</v>
      </c>
      <c r="F4" s="123"/>
    </row>
    <row r="5" spans="1:7" ht="21" customHeight="1" thickTop="1" thickBot="1">
      <c r="A5" s="71" t="s">
        <v>36</v>
      </c>
      <c r="B5" s="72">
        <v>61744860</v>
      </c>
      <c r="C5" s="265" t="s">
        <v>84</v>
      </c>
      <c r="D5" s="73" t="s">
        <v>10</v>
      </c>
      <c r="E5" s="74">
        <v>0.06</v>
      </c>
      <c r="F5" s="117"/>
      <c r="G5" s="3"/>
    </row>
    <row r="6" spans="1:7" ht="21" customHeight="1" thickTop="1" thickBot="1">
      <c r="A6" s="65" t="s">
        <v>29</v>
      </c>
      <c r="B6" s="13">
        <f>B5+B13</f>
        <v>63423760</v>
      </c>
      <c r="C6" s="266"/>
      <c r="D6" s="61" t="s">
        <v>11</v>
      </c>
      <c r="E6" s="117">
        <v>0.05</v>
      </c>
      <c r="F6" s="117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17">
        <v>0.13</v>
      </c>
      <c r="F7" s="117"/>
      <c r="G7" s="3"/>
    </row>
    <row r="8" spans="1:7" ht="21" customHeight="1" thickTop="1" thickBot="1">
      <c r="A8" s="66" t="s">
        <v>43</v>
      </c>
      <c r="B8" s="14">
        <v>16060860</v>
      </c>
      <c r="C8" s="266"/>
      <c r="D8" s="61" t="s">
        <v>62</v>
      </c>
      <c r="E8" s="117">
        <v>0.16</v>
      </c>
      <c r="F8" s="117"/>
      <c r="G8" s="3"/>
    </row>
    <row r="9" spans="1:7" ht="21" customHeight="1" thickTop="1" thickBot="1">
      <c r="A9" s="67" t="s">
        <v>44</v>
      </c>
      <c r="B9" s="13">
        <f>B8+B13</f>
        <v>17739760</v>
      </c>
      <c r="C9" s="266"/>
      <c r="D9" s="61" t="s">
        <v>35</v>
      </c>
      <c r="E9" s="117">
        <v>0.16</v>
      </c>
      <c r="F9" s="117"/>
      <c r="G9" s="3"/>
    </row>
    <row r="10" spans="1:7" ht="21" customHeight="1" thickTop="1" thickBot="1">
      <c r="A10" s="64" t="s">
        <v>28</v>
      </c>
      <c r="B10" s="22">
        <f>B9/B7</f>
        <v>0.4927711111111111</v>
      </c>
      <c r="C10" s="267"/>
      <c r="D10" s="61" t="s">
        <v>89</v>
      </c>
      <c r="E10" s="117">
        <v>0.09</v>
      </c>
      <c r="F10" s="117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17">
        <v>0.21</v>
      </c>
      <c r="F11" s="117"/>
    </row>
    <row r="12" spans="1:7" ht="21" customHeight="1" thickTop="1" thickBot="1">
      <c r="A12" s="16" t="s">
        <v>7</v>
      </c>
      <c r="B12" s="62">
        <v>1699900</v>
      </c>
      <c r="C12" s="266"/>
      <c r="D12" s="61" t="s">
        <v>92</v>
      </c>
      <c r="E12" s="117">
        <v>0.01</v>
      </c>
      <c r="F12" s="117"/>
    </row>
    <row r="13" spans="1:7" ht="21" customHeight="1" thickTop="1" thickBot="1">
      <c r="A13" s="16" t="s">
        <v>8</v>
      </c>
      <c r="B13" s="62">
        <v>1678900</v>
      </c>
      <c r="C13" s="266"/>
      <c r="D13" s="61" t="s">
        <v>65</v>
      </c>
      <c r="E13" s="117">
        <v>0.11</v>
      </c>
      <c r="F13" s="117"/>
    </row>
    <row r="14" spans="1:7" ht="21" customHeight="1" thickTop="1" thickBot="1">
      <c r="A14" s="16" t="s">
        <v>21</v>
      </c>
      <c r="B14" s="62">
        <v>1100300</v>
      </c>
      <c r="C14" s="266"/>
      <c r="D14" s="61" t="s">
        <v>64</v>
      </c>
      <c r="E14" s="231">
        <v>0.02</v>
      </c>
      <c r="F14" s="231"/>
    </row>
    <row r="15" spans="1:7" ht="21" customHeight="1" thickTop="1" thickBot="1">
      <c r="A15" s="16" t="s">
        <v>22</v>
      </c>
      <c r="B15" s="62">
        <f>B13-B14</f>
        <v>578600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21000</v>
      </c>
      <c r="C16" s="267"/>
      <c r="D16" s="61" t="s">
        <v>31</v>
      </c>
      <c r="E16" s="117">
        <v>0</v>
      </c>
      <c r="F16" s="117"/>
    </row>
    <row r="17" spans="1:9" ht="21" customHeight="1" thickTop="1" thickBot="1">
      <c r="A17" s="16" t="s">
        <v>23</v>
      </c>
      <c r="B17" s="62">
        <v>1207600</v>
      </c>
      <c r="C17" s="273" t="s">
        <v>86</v>
      </c>
      <c r="D17" s="61" t="s">
        <v>33</v>
      </c>
      <c r="E17" s="117"/>
      <c r="F17" s="117"/>
    </row>
    <row r="18" spans="1:9" ht="21" customHeight="1" thickTop="1" thickBot="1">
      <c r="A18" s="16" t="s">
        <v>26</v>
      </c>
      <c r="B18" s="62">
        <f>B13-B17</f>
        <v>471300</v>
      </c>
      <c r="C18" s="274"/>
      <c r="D18" s="61" t="s">
        <v>17</v>
      </c>
      <c r="E18" s="117"/>
      <c r="F18" s="117"/>
    </row>
    <row r="19" spans="1:9" ht="21" customHeight="1" thickTop="1" thickBot="1">
      <c r="A19" s="16" t="s">
        <v>27</v>
      </c>
      <c r="B19" s="63">
        <v>118</v>
      </c>
      <c r="C19" s="275"/>
      <c r="D19" s="61" t="s">
        <v>32</v>
      </c>
      <c r="E19" s="117"/>
      <c r="F19" s="117"/>
    </row>
    <row r="20" spans="1:9" ht="21" customHeight="1" thickTop="1" thickBot="1">
      <c r="A20" s="16" t="s">
        <v>24</v>
      </c>
      <c r="B20" s="62">
        <v>14405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3.2667876588021797E-4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138</v>
      </c>
      <c r="C23" s="17" t="s">
        <v>20</v>
      </c>
      <c r="D23" s="7" t="s">
        <v>151</v>
      </c>
    </row>
    <row r="24" spans="1:9" ht="21" customHeight="1" thickTop="1" thickBot="1">
      <c r="A24" s="17" t="s">
        <v>1</v>
      </c>
      <c r="B24" s="7" t="s">
        <v>144</v>
      </c>
      <c r="C24" s="17" t="s">
        <v>2</v>
      </c>
      <c r="D24" s="7" t="s">
        <v>161</v>
      </c>
    </row>
    <row r="25" spans="1:9" ht="21" customHeight="1" thickTop="1" thickBot="1">
      <c r="A25" s="17"/>
      <c r="B25" s="7" t="s">
        <v>146</v>
      </c>
      <c r="C25" s="17" t="s">
        <v>3</v>
      </c>
      <c r="D25" s="7" t="s">
        <v>162</v>
      </c>
    </row>
    <row r="26" spans="1:9" ht="21" customHeight="1" thickTop="1" thickBot="1">
      <c r="A26" s="18"/>
      <c r="B26" s="7" t="s">
        <v>147</v>
      </c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148</v>
      </c>
      <c r="B30" s="246"/>
      <c r="C30" s="277" t="s">
        <v>163</v>
      </c>
      <c r="D30" s="268"/>
      <c r="E30" s="1"/>
    </row>
    <row r="31" spans="1:9" s="5" customFormat="1" ht="50.1" customHeight="1" thickTop="1" thickBot="1">
      <c r="A31" s="245"/>
      <c r="B31" s="246"/>
      <c r="C31" s="263" t="s">
        <v>164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27"/>
      <c r="B2" s="127"/>
      <c r="C2" s="127"/>
      <c r="D2" s="233" t="s">
        <v>176</v>
      </c>
      <c r="E2" s="234"/>
      <c r="F2" s="235"/>
    </row>
    <row r="3" spans="1:7" ht="27" thickTop="1" thickBot="1">
      <c r="A3" s="127"/>
      <c r="B3" s="127"/>
      <c r="C3" s="127"/>
      <c r="D3" s="128"/>
      <c r="E3" s="129"/>
      <c r="F3" s="130"/>
    </row>
    <row r="4" spans="1:7" ht="21" customHeight="1" thickTop="1" thickBot="1">
      <c r="A4" s="236" t="s">
        <v>83</v>
      </c>
      <c r="B4" s="240"/>
      <c r="C4" s="75" t="s">
        <v>91</v>
      </c>
      <c r="D4" s="125" t="s">
        <v>87</v>
      </c>
      <c r="E4" s="131" t="s">
        <v>9</v>
      </c>
      <c r="F4" s="132"/>
    </row>
    <row r="5" spans="1:7" ht="21" customHeight="1" thickTop="1" thickBot="1">
      <c r="A5" s="71" t="s">
        <v>36</v>
      </c>
      <c r="B5" s="72">
        <v>63423760</v>
      </c>
      <c r="C5" s="265" t="s">
        <v>84</v>
      </c>
      <c r="D5" s="73" t="s">
        <v>10</v>
      </c>
      <c r="E5" s="74">
        <v>0.06</v>
      </c>
      <c r="F5" s="126"/>
      <c r="G5" s="3"/>
    </row>
    <row r="6" spans="1:7" ht="21" customHeight="1" thickTop="1" thickBot="1">
      <c r="A6" s="65" t="s">
        <v>29</v>
      </c>
      <c r="B6" s="13">
        <f>B5+B13</f>
        <v>65044440</v>
      </c>
      <c r="C6" s="266"/>
      <c r="D6" s="61" t="s">
        <v>11</v>
      </c>
      <c r="E6" s="126">
        <v>0.09</v>
      </c>
      <c r="F6" s="126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26">
        <v>0.17</v>
      </c>
      <c r="F7" s="126"/>
      <c r="G7" s="3"/>
    </row>
    <row r="8" spans="1:7" ht="21" customHeight="1" thickTop="1" thickBot="1">
      <c r="A8" s="66" t="s">
        <v>43</v>
      </c>
      <c r="B8" s="14">
        <v>17739760</v>
      </c>
      <c r="C8" s="266"/>
      <c r="D8" s="61" t="s">
        <v>62</v>
      </c>
      <c r="E8" s="126">
        <v>0.11</v>
      </c>
      <c r="F8" s="126"/>
      <c r="G8" s="3"/>
    </row>
    <row r="9" spans="1:7" ht="21" customHeight="1" thickTop="1" thickBot="1">
      <c r="A9" s="67" t="s">
        <v>44</v>
      </c>
      <c r="B9" s="13">
        <f>B8+B13</f>
        <v>19360440</v>
      </c>
      <c r="C9" s="266"/>
      <c r="D9" s="61" t="s">
        <v>35</v>
      </c>
      <c r="E9" s="126">
        <v>0.11</v>
      </c>
      <c r="F9" s="126"/>
      <c r="G9" s="3"/>
    </row>
    <row r="10" spans="1:7" ht="21" customHeight="1" thickTop="1" thickBot="1">
      <c r="A10" s="64" t="s">
        <v>28</v>
      </c>
      <c r="B10" s="22">
        <f>B9/B7</f>
        <v>0.53778999999999999</v>
      </c>
      <c r="C10" s="267"/>
      <c r="D10" s="61" t="s">
        <v>89</v>
      </c>
      <c r="E10" s="126">
        <v>0.12</v>
      </c>
      <c r="F10" s="126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26">
        <v>0.2</v>
      </c>
      <c r="F11" s="126"/>
    </row>
    <row r="12" spans="1:7" ht="21" customHeight="1" thickTop="1" thickBot="1">
      <c r="A12" s="16" t="s">
        <v>7</v>
      </c>
      <c r="B12" s="62">
        <v>1655200</v>
      </c>
      <c r="C12" s="266"/>
      <c r="D12" s="61" t="s">
        <v>92</v>
      </c>
      <c r="E12" s="126">
        <v>0.01</v>
      </c>
      <c r="F12" s="126"/>
    </row>
    <row r="13" spans="1:7" ht="21" customHeight="1" thickTop="1" thickBot="1">
      <c r="A13" s="16" t="s">
        <v>8</v>
      </c>
      <c r="B13" s="62">
        <v>1620680</v>
      </c>
      <c r="C13" s="266"/>
      <c r="D13" s="61" t="s">
        <v>65</v>
      </c>
      <c r="E13" s="126">
        <v>0.11</v>
      </c>
      <c r="F13" s="126"/>
    </row>
    <row r="14" spans="1:7" ht="21" customHeight="1" thickTop="1" thickBot="1">
      <c r="A14" s="16" t="s">
        <v>21</v>
      </c>
      <c r="B14" s="62">
        <v>1048900</v>
      </c>
      <c r="C14" s="266"/>
      <c r="D14" s="61" t="s">
        <v>64</v>
      </c>
      <c r="E14" s="231">
        <v>0.02</v>
      </c>
      <c r="F14" s="231"/>
    </row>
    <row r="15" spans="1:7" ht="21" customHeight="1" thickTop="1" thickBot="1">
      <c r="A15" s="16" t="s">
        <v>22</v>
      </c>
      <c r="B15" s="62">
        <f>B13-B14</f>
        <v>571780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34520</v>
      </c>
      <c r="C16" s="267"/>
      <c r="D16" s="61" t="s">
        <v>31</v>
      </c>
      <c r="E16" s="126"/>
      <c r="F16" s="126"/>
    </row>
    <row r="17" spans="1:9" ht="21" customHeight="1" thickTop="1" thickBot="1">
      <c r="A17" s="16" t="s">
        <v>23</v>
      </c>
      <c r="B17" s="62">
        <v>950580</v>
      </c>
      <c r="C17" s="273" t="s">
        <v>86</v>
      </c>
      <c r="D17" s="61" t="s">
        <v>33</v>
      </c>
      <c r="E17" s="126"/>
      <c r="F17" s="126"/>
    </row>
    <row r="18" spans="1:9" ht="21" customHeight="1" thickTop="1" thickBot="1">
      <c r="A18" s="16" t="s">
        <v>26</v>
      </c>
      <c r="B18" s="62">
        <f>B13-B17</f>
        <v>670100</v>
      </c>
      <c r="C18" s="274"/>
      <c r="D18" s="61" t="s">
        <v>17</v>
      </c>
      <c r="E18" s="126"/>
      <c r="F18" s="126"/>
    </row>
    <row r="19" spans="1:9" ht="21" customHeight="1" thickTop="1" thickBot="1">
      <c r="A19" s="16" t="s">
        <v>27</v>
      </c>
      <c r="B19" s="63">
        <v>102</v>
      </c>
      <c r="C19" s="275"/>
      <c r="D19" s="61" t="s">
        <v>32</v>
      </c>
      <c r="E19" s="126"/>
      <c r="F19" s="126"/>
    </row>
    <row r="20" spans="1:9" ht="21" customHeight="1" thickTop="1" thickBot="1">
      <c r="A20" s="16" t="s">
        <v>24</v>
      </c>
      <c r="B20" s="62">
        <v>16227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2.9508196721311476E-4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165</v>
      </c>
      <c r="C23" s="17" t="s">
        <v>20</v>
      </c>
      <c r="D23" s="7" t="s">
        <v>171</v>
      </c>
    </row>
    <row r="24" spans="1:9" ht="21" customHeight="1" thickTop="1" thickBot="1">
      <c r="A24" s="17" t="s">
        <v>1</v>
      </c>
      <c r="B24" s="7" t="s">
        <v>77</v>
      </c>
      <c r="C24" s="17" t="s">
        <v>2</v>
      </c>
      <c r="D24" s="7" t="s">
        <v>172</v>
      </c>
    </row>
    <row r="25" spans="1:9" ht="21" customHeight="1" thickTop="1" thickBot="1">
      <c r="A25" s="17"/>
      <c r="B25" s="7" t="s">
        <v>166</v>
      </c>
      <c r="C25" s="17" t="s">
        <v>3</v>
      </c>
      <c r="D25" s="7" t="s">
        <v>173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/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170</v>
      </c>
      <c r="B30" s="246"/>
      <c r="C30" s="277" t="s">
        <v>174</v>
      </c>
      <c r="D30" s="268"/>
      <c r="E30" s="1"/>
    </row>
    <row r="31" spans="1:9" s="5" customFormat="1" ht="50.1" customHeight="1" thickTop="1" thickBot="1">
      <c r="A31" s="245"/>
      <c r="B31" s="246"/>
      <c r="C31" s="263" t="s">
        <v>175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C30" sqref="C30:D30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27"/>
      <c r="B2" s="127"/>
      <c r="C2" s="127"/>
      <c r="D2" s="233" t="s">
        <v>177</v>
      </c>
      <c r="E2" s="234"/>
      <c r="F2" s="235"/>
    </row>
    <row r="3" spans="1:7" ht="27" thickTop="1" thickBot="1">
      <c r="A3" s="127"/>
      <c r="B3" s="127"/>
      <c r="C3" s="127"/>
      <c r="D3" s="128"/>
      <c r="E3" s="129"/>
      <c r="F3" s="130"/>
    </row>
    <row r="4" spans="1:7" ht="21" customHeight="1" thickTop="1" thickBot="1">
      <c r="A4" s="236" t="s">
        <v>83</v>
      </c>
      <c r="B4" s="240"/>
      <c r="C4" s="75" t="s">
        <v>91</v>
      </c>
      <c r="D4" s="125" t="s">
        <v>87</v>
      </c>
      <c r="E4" s="131" t="s">
        <v>9</v>
      </c>
      <c r="F4" s="132"/>
    </row>
    <row r="5" spans="1:7" ht="21" customHeight="1" thickTop="1" thickBot="1">
      <c r="A5" s="71" t="s">
        <v>36</v>
      </c>
      <c r="B5" s="72">
        <v>65044440</v>
      </c>
      <c r="C5" s="265" t="s">
        <v>84</v>
      </c>
      <c r="D5" s="73" t="s">
        <v>10</v>
      </c>
      <c r="E5" s="74">
        <v>0.16500000000000001</v>
      </c>
      <c r="F5" s="126"/>
      <c r="G5" s="3"/>
    </row>
    <row r="6" spans="1:7" ht="21" customHeight="1" thickTop="1" thickBot="1">
      <c r="A6" s="65" t="s">
        <v>29</v>
      </c>
      <c r="B6" s="13">
        <f>B5+B13</f>
        <v>66060490</v>
      </c>
      <c r="C6" s="266"/>
      <c r="D6" s="61" t="s">
        <v>11</v>
      </c>
      <c r="E6" s="126">
        <v>0.12</v>
      </c>
      <c r="F6" s="126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26">
        <v>0.09</v>
      </c>
      <c r="F7" s="126"/>
      <c r="G7" s="3"/>
    </row>
    <row r="8" spans="1:7" ht="21" customHeight="1" thickTop="1" thickBot="1">
      <c r="A8" s="66" t="s">
        <v>43</v>
      </c>
      <c r="B8" s="14">
        <v>19360440</v>
      </c>
      <c r="C8" s="266"/>
      <c r="D8" s="61" t="s">
        <v>62</v>
      </c>
      <c r="E8" s="126">
        <v>0.11</v>
      </c>
      <c r="F8" s="126"/>
      <c r="G8" s="3"/>
    </row>
    <row r="9" spans="1:7" ht="21" customHeight="1" thickTop="1" thickBot="1">
      <c r="A9" s="67" t="s">
        <v>44</v>
      </c>
      <c r="B9" s="13">
        <f>B8+B13</f>
        <v>20376490</v>
      </c>
      <c r="C9" s="266"/>
      <c r="D9" s="61" t="s">
        <v>35</v>
      </c>
      <c r="E9" s="133">
        <v>0.1</v>
      </c>
      <c r="F9" s="126"/>
      <c r="G9" s="3"/>
    </row>
    <row r="10" spans="1:7" ht="21" customHeight="1" thickTop="1" thickBot="1">
      <c r="A10" s="64" t="s">
        <v>28</v>
      </c>
      <c r="B10" s="22">
        <f>B9/B7</f>
        <v>0.56601361111111115</v>
      </c>
      <c r="C10" s="267"/>
      <c r="D10" s="61" t="s">
        <v>89</v>
      </c>
      <c r="E10" s="126">
        <v>0.03</v>
      </c>
      <c r="F10" s="126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26">
        <v>0.2</v>
      </c>
      <c r="F11" s="126"/>
    </row>
    <row r="12" spans="1:7" ht="21" customHeight="1" thickTop="1" thickBot="1">
      <c r="A12" s="16" t="s">
        <v>7</v>
      </c>
      <c r="B12" s="62">
        <v>1024500</v>
      </c>
      <c r="C12" s="266"/>
      <c r="D12" s="61" t="s">
        <v>92</v>
      </c>
      <c r="E12" s="126">
        <v>0.01</v>
      </c>
      <c r="F12" s="126"/>
    </row>
    <row r="13" spans="1:7" ht="21" customHeight="1" thickTop="1" thickBot="1">
      <c r="A13" s="16" t="s">
        <v>8</v>
      </c>
      <c r="B13" s="62">
        <v>1016050</v>
      </c>
      <c r="C13" s="266"/>
      <c r="D13" s="61" t="s">
        <v>65</v>
      </c>
      <c r="E13" s="126">
        <v>0.1</v>
      </c>
      <c r="F13" s="126"/>
    </row>
    <row r="14" spans="1:7" ht="21" customHeight="1" thickTop="1" thickBot="1">
      <c r="A14" s="16" t="s">
        <v>21</v>
      </c>
      <c r="B14" s="62"/>
      <c r="C14" s="266"/>
      <c r="D14" s="61" t="s">
        <v>64</v>
      </c>
      <c r="E14" s="231">
        <v>0</v>
      </c>
      <c r="F14" s="231"/>
    </row>
    <row r="15" spans="1:7" ht="21" customHeight="1" thickTop="1" thickBot="1">
      <c r="A15" s="16" t="s">
        <v>22</v>
      </c>
      <c r="B15" s="62">
        <f>B13-B14</f>
        <v>1016050</v>
      </c>
      <c r="C15" s="266"/>
      <c r="D15" s="61" t="s">
        <v>63</v>
      </c>
      <c r="E15" s="231">
        <v>0.01</v>
      </c>
      <c r="F15" s="231"/>
    </row>
    <row r="16" spans="1:7" ht="21" customHeight="1" thickTop="1" thickBot="1">
      <c r="A16" s="16" t="s">
        <v>25</v>
      </c>
      <c r="B16" s="62">
        <f>B12-B13</f>
        <v>8450</v>
      </c>
      <c r="C16" s="267"/>
      <c r="D16" s="61" t="s">
        <v>31</v>
      </c>
      <c r="E16" s="126"/>
      <c r="F16" s="126"/>
    </row>
    <row r="17" spans="1:9" ht="21" customHeight="1" thickTop="1" thickBot="1">
      <c r="A17" s="16" t="s">
        <v>23</v>
      </c>
      <c r="B17" s="62">
        <v>739300</v>
      </c>
      <c r="C17" s="273" t="s">
        <v>86</v>
      </c>
      <c r="D17" s="61" t="s">
        <v>33</v>
      </c>
      <c r="E17" s="126"/>
      <c r="F17" s="126"/>
    </row>
    <row r="18" spans="1:9" ht="21" customHeight="1" thickTop="1" thickBot="1">
      <c r="A18" s="16" t="s">
        <v>26</v>
      </c>
      <c r="B18" s="62">
        <f>B13-B17</f>
        <v>276750</v>
      </c>
      <c r="C18" s="274"/>
      <c r="D18" s="61" t="s">
        <v>17</v>
      </c>
      <c r="E18" s="126"/>
      <c r="F18" s="126"/>
    </row>
    <row r="19" spans="1:9" ht="21" customHeight="1" thickTop="1" thickBot="1">
      <c r="A19" s="16" t="s">
        <v>27</v>
      </c>
      <c r="B19" s="63">
        <v>91</v>
      </c>
      <c r="C19" s="275"/>
      <c r="D19" s="61" t="s">
        <v>32</v>
      </c>
      <c r="E19" s="126"/>
      <c r="F19" s="126"/>
    </row>
    <row r="20" spans="1:9" ht="21" customHeight="1" thickTop="1" thickBot="1">
      <c r="A20" s="16" t="s">
        <v>24</v>
      </c>
      <c r="B20" s="62">
        <v>11258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0.16257142857142856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184</v>
      </c>
      <c r="C23" s="17" t="s">
        <v>20</v>
      </c>
      <c r="D23" s="7" t="s">
        <v>178</v>
      </c>
    </row>
    <row r="24" spans="1:9" ht="21" customHeight="1" thickTop="1" thickBot="1">
      <c r="A24" s="17" t="s">
        <v>1</v>
      </c>
      <c r="B24" s="7" t="s">
        <v>77</v>
      </c>
      <c r="C24" s="17" t="s">
        <v>2</v>
      </c>
      <c r="D24" s="7" t="s">
        <v>179</v>
      </c>
    </row>
    <row r="25" spans="1:9" ht="21" customHeight="1" thickTop="1" thickBot="1">
      <c r="A25" s="17"/>
      <c r="B25" s="7" t="s">
        <v>167</v>
      </c>
      <c r="C25" s="17" t="s">
        <v>3</v>
      </c>
      <c r="D25" s="7" t="s">
        <v>180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168</v>
      </c>
      <c r="B30" s="246"/>
      <c r="C30" s="277" t="s">
        <v>181</v>
      </c>
      <c r="D30" s="268"/>
      <c r="E30" s="1"/>
    </row>
    <row r="31" spans="1:9" s="5" customFormat="1" ht="50.1" customHeight="1" thickTop="1" thickBot="1">
      <c r="A31" s="245" t="s">
        <v>169</v>
      </c>
      <c r="B31" s="246"/>
      <c r="C31" s="263" t="s">
        <v>182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35"/>
      <c r="B2" s="135"/>
      <c r="C2" s="135"/>
      <c r="D2" s="233" t="s">
        <v>183</v>
      </c>
      <c r="E2" s="234"/>
      <c r="F2" s="235"/>
    </row>
    <row r="3" spans="1:7" ht="27" thickTop="1" thickBot="1">
      <c r="A3" s="135"/>
      <c r="B3" s="135"/>
      <c r="C3" s="135"/>
      <c r="D3" s="136"/>
      <c r="E3" s="137"/>
      <c r="F3" s="138"/>
    </row>
    <row r="4" spans="1:7" ht="21" customHeight="1" thickTop="1" thickBot="1">
      <c r="A4" s="236" t="s">
        <v>83</v>
      </c>
      <c r="B4" s="240"/>
      <c r="C4" s="75" t="s">
        <v>91</v>
      </c>
      <c r="D4" s="139" t="s">
        <v>87</v>
      </c>
      <c r="E4" s="140" t="s">
        <v>9</v>
      </c>
      <c r="F4" s="141"/>
    </row>
    <row r="5" spans="1:7" ht="21" customHeight="1" thickTop="1" thickBot="1">
      <c r="A5" s="71" t="s">
        <v>36</v>
      </c>
      <c r="B5" s="72">
        <v>66060490</v>
      </c>
      <c r="C5" s="265" t="s">
        <v>84</v>
      </c>
      <c r="D5" s="73" t="s">
        <v>10</v>
      </c>
      <c r="E5" s="74">
        <v>0.04</v>
      </c>
      <c r="F5" s="134"/>
      <c r="G5" s="3"/>
    </row>
    <row r="6" spans="1:7" ht="21" customHeight="1" thickTop="1" thickBot="1">
      <c r="A6" s="65" t="s">
        <v>29</v>
      </c>
      <c r="B6" s="13">
        <f>B5+B13</f>
        <v>67880390</v>
      </c>
      <c r="C6" s="266"/>
      <c r="D6" s="61" t="s">
        <v>11</v>
      </c>
      <c r="E6" s="134">
        <v>0.1</v>
      </c>
      <c r="F6" s="134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34">
        <v>0.14000000000000001</v>
      </c>
      <c r="F7" s="134"/>
      <c r="G7" s="3"/>
    </row>
    <row r="8" spans="1:7" ht="21" customHeight="1" thickTop="1" thickBot="1">
      <c r="A8" s="66" t="s">
        <v>43</v>
      </c>
      <c r="B8" s="14">
        <v>20376490</v>
      </c>
      <c r="C8" s="266"/>
      <c r="D8" s="61" t="s">
        <v>62</v>
      </c>
      <c r="E8" s="134">
        <v>0.12</v>
      </c>
      <c r="F8" s="134"/>
      <c r="G8" s="3"/>
    </row>
    <row r="9" spans="1:7" ht="21" customHeight="1" thickTop="1" thickBot="1">
      <c r="A9" s="67" t="s">
        <v>44</v>
      </c>
      <c r="B9" s="13">
        <f>B8+B13</f>
        <v>22196390</v>
      </c>
      <c r="C9" s="266"/>
      <c r="D9" s="61" t="s">
        <v>35</v>
      </c>
      <c r="E9" s="134">
        <v>0.11</v>
      </c>
      <c r="F9" s="134"/>
      <c r="G9" s="3"/>
    </row>
    <row r="10" spans="1:7" ht="21" customHeight="1" thickTop="1" thickBot="1">
      <c r="A10" s="64" t="s">
        <v>28</v>
      </c>
      <c r="B10" s="22">
        <f>B9/B7</f>
        <v>0.61656638888888893</v>
      </c>
      <c r="C10" s="267"/>
      <c r="D10" s="61" t="s">
        <v>89</v>
      </c>
      <c r="E10" s="134">
        <v>0.1</v>
      </c>
      <c r="F10" s="134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34">
        <v>0.18</v>
      </c>
      <c r="F11" s="134"/>
    </row>
    <row r="12" spans="1:7" ht="21" customHeight="1" thickTop="1" thickBot="1">
      <c r="A12" s="16" t="s">
        <v>7</v>
      </c>
      <c r="B12" s="62">
        <v>1829900</v>
      </c>
      <c r="C12" s="266"/>
      <c r="D12" s="61" t="s">
        <v>92</v>
      </c>
      <c r="E12" s="134">
        <v>0.03</v>
      </c>
      <c r="F12" s="134"/>
    </row>
    <row r="13" spans="1:7" ht="21" customHeight="1" thickTop="1" thickBot="1">
      <c r="A13" s="16" t="s">
        <v>8</v>
      </c>
      <c r="B13" s="62">
        <v>1819900</v>
      </c>
      <c r="C13" s="266"/>
      <c r="D13" s="61" t="s">
        <v>65</v>
      </c>
      <c r="E13" s="134">
        <v>0.18</v>
      </c>
      <c r="F13" s="134"/>
    </row>
    <row r="14" spans="1:7" ht="21" customHeight="1" thickTop="1" thickBot="1">
      <c r="A14" s="16" t="s">
        <v>21</v>
      </c>
      <c r="B14" s="62">
        <v>1385100</v>
      </c>
      <c r="C14" s="266"/>
      <c r="D14" s="61" t="s">
        <v>64</v>
      </c>
      <c r="E14" s="231">
        <v>0.01</v>
      </c>
      <c r="F14" s="231"/>
    </row>
    <row r="15" spans="1:7" ht="21" customHeight="1" thickTop="1" thickBot="1">
      <c r="A15" s="16" t="s">
        <v>22</v>
      </c>
      <c r="B15" s="62">
        <f>B13-B14</f>
        <v>434800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10000</v>
      </c>
      <c r="C16" s="267"/>
      <c r="D16" s="61" t="s">
        <v>31</v>
      </c>
      <c r="E16" s="134"/>
      <c r="F16" s="134"/>
    </row>
    <row r="17" spans="1:9" ht="21" customHeight="1" thickTop="1" thickBot="1">
      <c r="A17" s="16" t="s">
        <v>23</v>
      </c>
      <c r="B17" s="62">
        <v>1137400</v>
      </c>
      <c r="C17" s="273" t="s">
        <v>86</v>
      </c>
      <c r="D17" s="61" t="s">
        <v>33</v>
      </c>
      <c r="E17" s="134"/>
      <c r="F17" s="134"/>
    </row>
    <row r="18" spans="1:9" ht="21" customHeight="1" thickTop="1" thickBot="1">
      <c r="A18" s="16" t="s">
        <v>26</v>
      </c>
      <c r="B18" s="62">
        <f>B13-B17</f>
        <v>682500</v>
      </c>
      <c r="C18" s="274"/>
      <c r="D18" s="61" t="s">
        <v>17</v>
      </c>
      <c r="E18" s="134"/>
      <c r="F18" s="134"/>
    </row>
    <row r="19" spans="1:9" ht="21" customHeight="1" thickTop="1" thickBot="1">
      <c r="A19" s="16" t="s">
        <v>27</v>
      </c>
      <c r="B19" s="63">
        <v>133</v>
      </c>
      <c r="C19" s="275"/>
      <c r="D19" s="61" t="s">
        <v>32</v>
      </c>
      <c r="E19" s="134"/>
      <c r="F19" s="134"/>
    </row>
    <row r="20" spans="1:9" ht="21" customHeight="1" thickTop="1" thickBot="1">
      <c r="A20" s="16" t="s">
        <v>24</v>
      </c>
      <c r="B20" s="62">
        <v>13758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7.5642965204236013E-5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52</v>
      </c>
      <c r="C23" s="17" t="s">
        <v>20</v>
      </c>
      <c r="D23" s="7" t="s">
        <v>199</v>
      </c>
    </row>
    <row r="24" spans="1:9" ht="21" customHeight="1" thickTop="1" thickBot="1">
      <c r="A24" s="17" t="s">
        <v>1</v>
      </c>
      <c r="B24" s="7" t="s">
        <v>185</v>
      </c>
      <c r="C24" s="17" t="s">
        <v>2</v>
      </c>
      <c r="D24" s="7"/>
    </row>
    <row r="25" spans="1:9" ht="21" customHeight="1" thickTop="1" thickBot="1">
      <c r="A25" s="17"/>
      <c r="B25" s="7" t="s">
        <v>167</v>
      </c>
      <c r="C25" s="17" t="s">
        <v>3</v>
      </c>
      <c r="D25" s="7"/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186</v>
      </c>
      <c r="B30" s="246"/>
      <c r="C30" s="277" t="s">
        <v>200</v>
      </c>
      <c r="D30" s="268"/>
      <c r="E30" s="1"/>
    </row>
    <row r="31" spans="1:9" s="5" customFormat="1" ht="50.1" customHeight="1" thickTop="1" thickBot="1">
      <c r="A31" s="245"/>
      <c r="B31" s="246"/>
      <c r="C31" s="263" t="s">
        <v>201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B6" sqref="B6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44"/>
      <c r="B2" s="144"/>
      <c r="C2" s="144"/>
      <c r="D2" s="233" t="s">
        <v>188</v>
      </c>
      <c r="E2" s="234"/>
      <c r="F2" s="235"/>
    </row>
    <row r="3" spans="1:7" ht="27" thickTop="1" thickBot="1">
      <c r="A3" s="144"/>
      <c r="B3" s="144"/>
      <c r="C3" s="144"/>
      <c r="D3" s="145"/>
      <c r="E3" s="146"/>
      <c r="F3" s="147"/>
    </row>
    <row r="4" spans="1:7" ht="21" customHeight="1" thickTop="1" thickBot="1">
      <c r="A4" s="236" t="s">
        <v>83</v>
      </c>
      <c r="B4" s="240"/>
      <c r="C4" s="75" t="s">
        <v>91</v>
      </c>
      <c r="D4" s="142" t="s">
        <v>87</v>
      </c>
      <c r="E4" s="148" t="s">
        <v>9</v>
      </c>
      <c r="F4" s="149"/>
    </row>
    <row r="5" spans="1:7" ht="21" customHeight="1" thickTop="1" thickBot="1">
      <c r="A5" s="71" t="s">
        <v>36</v>
      </c>
      <c r="B5" s="72">
        <v>67880390</v>
      </c>
      <c r="C5" s="265" t="s">
        <v>84</v>
      </c>
      <c r="D5" s="73" t="s">
        <v>10</v>
      </c>
      <c r="E5" s="74">
        <v>0.04</v>
      </c>
      <c r="F5" s="143"/>
      <c r="G5" s="3"/>
    </row>
    <row r="6" spans="1:7" ht="21" customHeight="1" thickTop="1" thickBot="1">
      <c r="A6" s="65" t="s">
        <v>29</v>
      </c>
      <c r="B6" s="13">
        <f>B5+B13</f>
        <v>70878590</v>
      </c>
      <c r="C6" s="266"/>
      <c r="D6" s="61" t="s">
        <v>11</v>
      </c>
      <c r="E6" s="143">
        <v>0.06</v>
      </c>
      <c r="F6" s="143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43">
        <v>0.1</v>
      </c>
      <c r="F7" s="143"/>
      <c r="G7" s="3"/>
    </row>
    <row r="8" spans="1:7" ht="21" customHeight="1" thickTop="1" thickBot="1">
      <c r="A8" s="66" t="s">
        <v>43</v>
      </c>
      <c r="B8" s="14">
        <v>22196390</v>
      </c>
      <c r="C8" s="266"/>
      <c r="D8" s="61" t="s">
        <v>62</v>
      </c>
      <c r="E8" s="143">
        <v>0.11</v>
      </c>
      <c r="F8" s="143"/>
      <c r="G8" s="3"/>
    </row>
    <row r="9" spans="1:7" ht="21" customHeight="1" thickTop="1" thickBot="1">
      <c r="A9" s="67" t="s">
        <v>44</v>
      </c>
      <c r="B9" s="13">
        <f>B8+B13</f>
        <v>25194590</v>
      </c>
      <c r="C9" s="266"/>
      <c r="D9" s="61" t="s">
        <v>35</v>
      </c>
      <c r="E9" s="143">
        <v>0.1</v>
      </c>
      <c r="F9" s="143"/>
      <c r="G9" s="3"/>
    </row>
    <row r="10" spans="1:7" ht="21" customHeight="1" thickTop="1" thickBot="1">
      <c r="A10" s="64" t="s">
        <v>28</v>
      </c>
      <c r="B10" s="22">
        <f>B9/B7</f>
        <v>0.69984972222222219</v>
      </c>
      <c r="C10" s="267"/>
      <c r="D10" s="61" t="s">
        <v>89</v>
      </c>
      <c r="E10" s="143">
        <v>0.11</v>
      </c>
      <c r="F10" s="143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43">
        <v>0.23</v>
      </c>
      <c r="F11" s="143"/>
    </row>
    <row r="12" spans="1:7" ht="21" customHeight="1" thickTop="1" thickBot="1">
      <c r="A12" s="16" t="s">
        <v>7</v>
      </c>
      <c r="B12" s="62">
        <v>2998200</v>
      </c>
      <c r="C12" s="266"/>
      <c r="D12" s="61" t="s">
        <v>92</v>
      </c>
      <c r="E12" s="143">
        <v>0.02</v>
      </c>
      <c r="F12" s="143"/>
    </row>
    <row r="13" spans="1:7" ht="21" customHeight="1" thickTop="1" thickBot="1">
      <c r="A13" s="16" t="s">
        <v>8</v>
      </c>
      <c r="B13" s="62">
        <v>2998200</v>
      </c>
      <c r="C13" s="266"/>
      <c r="D13" s="61" t="s">
        <v>65</v>
      </c>
      <c r="E13" s="143">
        <v>0.13</v>
      </c>
      <c r="F13" s="143"/>
    </row>
    <row r="14" spans="1:7" ht="21" customHeight="1" thickTop="1" thickBot="1">
      <c r="A14" s="16" t="s">
        <v>21</v>
      </c>
      <c r="B14" s="62">
        <v>2004600</v>
      </c>
      <c r="C14" s="266"/>
      <c r="D14" s="61" t="s">
        <v>64</v>
      </c>
      <c r="E14" s="231">
        <v>0.03</v>
      </c>
      <c r="F14" s="231"/>
    </row>
    <row r="15" spans="1:7" ht="21" customHeight="1" thickTop="1" thickBot="1">
      <c r="A15" s="16" t="s">
        <v>22</v>
      </c>
      <c r="B15" s="62">
        <f>B13-B14</f>
        <v>993600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0</v>
      </c>
      <c r="C16" s="267"/>
      <c r="D16" s="61" t="s">
        <v>31</v>
      </c>
      <c r="E16" s="143">
        <v>0</v>
      </c>
      <c r="F16" s="143"/>
    </row>
    <row r="17" spans="1:9" ht="21" customHeight="1" thickTop="1" thickBot="1">
      <c r="A17" s="16" t="s">
        <v>23</v>
      </c>
      <c r="B17" s="62">
        <v>2307700</v>
      </c>
      <c r="C17" s="273" t="s">
        <v>86</v>
      </c>
      <c r="D17" s="61" t="s">
        <v>33</v>
      </c>
      <c r="E17" s="143"/>
      <c r="F17" s="143"/>
    </row>
    <row r="18" spans="1:9" ht="21" customHeight="1" thickTop="1" thickBot="1">
      <c r="A18" s="16" t="s">
        <v>26</v>
      </c>
      <c r="B18" s="62">
        <f>B13-B17</f>
        <v>690500</v>
      </c>
      <c r="C18" s="274"/>
      <c r="D18" s="61" t="s">
        <v>17</v>
      </c>
      <c r="E18" s="143">
        <v>0</v>
      </c>
      <c r="F18" s="143"/>
    </row>
    <row r="19" spans="1:9" ht="21" customHeight="1" thickTop="1" thickBot="1">
      <c r="A19" s="16" t="s">
        <v>27</v>
      </c>
      <c r="B19" s="63">
        <v>207</v>
      </c>
      <c r="C19" s="275"/>
      <c r="D19" s="61" t="s">
        <v>32</v>
      </c>
      <c r="E19" s="143">
        <v>7.0000000000000007E-2</v>
      </c>
      <c r="F19" s="143"/>
    </row>
    <row r="20" spans="1:9" ht="21" customHeight="1" thickTop="1" thickBot="1">
      <c r="A20" s="16" t="s">
        <v>24</v>
      </c>
      <c r="B20" s="62">
        <v>14484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3.8520801232665635E-4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/>
      <c r="C23" s="17" t="s">
        <v>20</v>
      </c>
      <c r="D23" s="7"/>
    </row>
    <row r="24" spans="1:9" ht="21" customHeight="1" thickTop="1" thickBot="1">
      <c r="A24" s="17" t="s">
        <v>1</v>
      </c>
      <c r="B24" s="7" t="s">
        <v>194</v>
      </c>
      <c r="C24" s="17" t="s">
        <v>2</v>
      </c>
      <c r="D24" s="7" t="s">
        <v>202</v>
      </c>
    </row>
    <row r="25" spans="1:9" ht="21" customHeight="1" thickTop="1" thickBot="1">
      <c r="A25" s="17"/>
      <c r="B25" s="7" t="s">
        <v>167</v>
      </c>
      <c r="C25" s="17" t="s">
        <v>3</v>
      </c>
      <c r="D25" s="7" t="s">
        <v>203</v>
      </c>
    </row>
    <row r="26" spans="1:9" ht="21" customHeight="1" thickTop="1" thickBot="1">
      <c r="A26" s="18"/>
      <c r="B26" s="7" t="s">
        <v>184</v>
      </c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189</v>
      </c>
      <c r="B30" s="246"/>
      <c r="C30" s="277" t="s">
        <v>198</v>
      </c>
      <c r="D30" s="268"/>
      <c r="E30" s="1"/>
    </row>
    <row r="31" spans="1:9" s="5" customFormat="1" ht="50.1" customHeight="1" thickTop="1" thickBot="1">
      <c r="A31" s="245" t="s">
        <v>190</v>
      </c>
      <c r="B31" s="246"/>
      <c r="C31" s="263" t="s">
        <v>204</v>
      </c>
      <c r="D31" s="264"/>
      <c r="E31" s="1"/>
    </row>
    <row r="32" spans="1:9" s="5" customFormat="1" ht="50.1" customHeight="1" thickTop="1" thickBot="1">
      <c r="A32" s="245" t="s">
        <v>195</v>
      </c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topLeftCell="A25"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44"/>
      <c r="B2" s="144"/>
      <c r="C2" s="144"/>
      <c r="D2" s="233" t="s">
        <v>187</v>
      </c>
      <c r="E2" s="234"/>
      <c r="F2" s="235"/>
    </row>
    <row r="3" spans="1:7" ht="27" thickTop="1" thickBot="1">
      <c r="A3" s="144"/>
      <c r="B3" s="144"/>
      <c r="C3" s="144"/>
      <c r="D3" s="145"/>
      <c r="E3" s="146"/>
      <c r="F3" s="147"/>
    </row>
    <row r="4" spans="1:7" ht="21" customHeight="1" thickTop="1" thickBot="1">
      <c r="A4" s="236" t="s">
        <v>83</v>
      </c>
      <c r="B4" s="240"/>
      <c r="C4" s="75" t="s">
        <v>91</v>
      </c>
      <c r="D4" s="142" t="s">
        <v>87</v>
      </c>
      <c r="E4" s="148" t="s">
        <v>9</v>
      </c>
      <c r="F4" s="149"/>
    </row>
    <row r="5" spans="1:7" ht="21" customHeight="1" thickTop="1" thickBot="1">
      <c r="A5" s="71" t="s">
        <v>36</v>
      </c>
      <c r="B5" s="72">
        <v>70878590</v>
      </c>
      <c r="C5" s="265" t="s">
        <v>84</v>
      </c>
      <c r="D5" s="73" t="s">
        <v>10</v>
      </c>
      <c r="E5" s="74">
        <v>0.04</v>
      </c>
      <c r="F5" s="143"/>
      <c r="G5" s="3"/>
    </row>
    <row r="6" spans="1:7" ht="21" customHeight="1" thickTop="1" thickBot="1">
      <c r="A6" s="65" t="s">
        <v>29</v>
      </c>
      <c r="B6" s="13">
        <f>B5+B13</f>
        <v>73470770</v>
      </c>
      <c r="C6" s="266"/>
      <c r="D6" s="61" t="s">
        <v>11</v>
      </c>
      <c r="E6" s="143">
        <v>7.0000000000000007E-2</v>
      </c>
      <c r="F6" s="143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43">
        <v>0.13</v>
      </c>
      <c r="F7" s="143"/>
      <c r="G7" s="3"/>
    </row>
    <row r="8" spans="1:7" ht="21" customHeight="1" thickTop="1" thickBot="1">
      <c r="A8" s="66" t="s">
        <v>43</v>
      </c>
      <c r="B8" s="14">
        <v>25194590</v>
      </c>
      <c r="C8" s="266"/>
      <c r="D8" s="61" t="s">
        <v>62</v>
      </c>
      <c r="E8" s="143">
        <v>0.09</v>
      </c>
      <c r="F8" s="143"/>
      <c r="G8" s="3"/>
    </row>
    <row r="9" spans="1:7" ht="21" customHeight="1" thickTop="1" thickBot="1">
      <c r="A9" s="67" t="s">
        <v>44</v>
      </c>
      <c r="B9" s="13">
        <f>B8+B13</f>
        <v>27786770</v>
      </c>
      <c r="C9" s="266"/>
      <c r="D9" s="61" t="s">
        <v>35</v>
      </c>
      <c r="E9" s="143">
        <v>0.1</v>
      </c>
      <c r="F9" s="143"/>
      <c r="G9" s="3"/>
    </row>
    <row r="10" spans="1:7" ht="21" customHeight="1" thickTop="1" thickBot="1">
      <c r="A10" s="64" t="s">
        <v>28</v>
      </c>
      <c r="B10" s="22">
        <f>B9/B7</f>
        <v>0.77185472222222218</v>
      </c>
      <c r="C10" s="267"/>
      <c r="D10" s="61" t="s">
        <v>89</v>
      </c>
      <c r="E10" s="143">
        <v>0.11</v>
      </c>
      <c r="F10" s="143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43">
        <v>0.21</v>
      </c>
      <c r="F11" s="143"/>
    </row>
    <row r="12" spans="1:7" ht="21" customHeight="1" thickTop="1" thickBot="1">
      <c r="A12" s="16" t="s">
        <v>7</v>
      </c>
      <c r="B12" s="62">
        <v>2622200</v>
      </c>
      <c r="C12" s="266"/>
      <c r="D12" s="61" t="s">
        <v>92</v>
      </c>
      <c r="E12" s="143">
        <v>0.01</v>
      </c>
      <c r="F12" s="143"/>
    </row>
    <row r="13" spans="1:7" ht="21" customHeight="1" thickTop="1" thickBot="1">
      <c r="A13" s="16" t="s">
        <v>8</v>
      </c>
      <c r="B13" s="62">
        <v>2592180</v>
      </c>
      <c r="C13" s="266"/>
      <c r="D13" s="61" t="s">
        <v>65</v>
      </c>
      <c r="E13" s="143">
        <v>0.19</v>
      </c>
      <c r="F13" s="143"/>
    </row>
    <row r="14" spans="1:7" ht="21" customHeight="1" thickTop="1" thickBot="1">
      <c r="A14" s="16" t="s">
        <v>21</v>
      </c>
      <c r="B14" s="62">
        <v>1936300</v>
      </c>
      <c r="C14" s="266"/>
      <c r="D14" s="61" t="s">
        <v>64</v>
      </c>
      <c r="E14" s="231">
        <v>0.02</v>
      </c>
      <c r="F14" s="231"/>
    </row>
    <row r="15" spans="1:7" ht="21" customHeight="1" thickTop="1" thickBot="1">
      <c r="A15" s="16" t="s">
        <v>22</v>
      </c>
      <c r="B15" s="62">
        <f>B13-B14</f>
        <v>655880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30020</v>
      </c>
      <c r="C16" s="267"/>
      <c r="D16" s="61" t="s">
        <v>31</v>
      </c>
      <c r="E16" s="143">
        <v>0</v>
      </c>
      <c r="F16" s="143"/>
    </row>
    <row r="17" spans="1:9" ht="21" customHeight="1" thickTop="1" thickBot="1">
      <c r="A17" s="16" t="s">
        <v>23</v>
      </c>
      <c r="B17" s="62">
        <v>2049880</v>
      </c>
      <c r="C17" s="273" t="s">
        <v>86</v>
      </c>
      <c r="D17" s="61" t="s">
        <v>33</v>
      </c>
      <c r="E17" s="143">
        <v>0.01</v>
      </c>
      <c r="F17" s="143"/>
    </row>
    <row r="18" spans="1:9" ht="21" customHeight="1" thickTop="1" thickBot="1">
      <c r="A18" s="16" t="s">
        <v>26</v>
      </c>
      <c r="B18" s="62">
        <f>B13-B17</f>
        <v>542300</v>
      </c>
      <c r="C18" s="274"/>
      <c r="D18" s="61" t="s">
        <v>17</v>
      </c>
      <c r="E18" s="143">
        <v>0</v>
      </c>
      <c r="F18" s="143"/>
    </row>
    <row r="19" spans="1:9" ht="21" customHeight="1" thickTop="1" thickBot="1">
      <c r="A19" s="16" t="s">
        <v>27</v>
      </c>
      <c r="B19" s="63">
        <v>198</v>
      </c>
      <c r="C19" s="275"/>
      <c r="D19" s="61" t="s">
        <v>32</v>
      </c>
      <c r="E19" s="143">
        <v>0</v>
      </c>
      <c r="F19" s="143"/>
    </row>
    <row r="20" spans="1:9" ht="21" customHeight="1" thickTop="1" thickBot="1">
      <c r="A20" s="16" t="s">
        <v>24</v>
      </c>
      <c r="B20" s="62">
        <v>13243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3.3388981636060103E-5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191</v>
      </c>
      <c r="C23" s="17" t="s">
        <v>20</v>
      </c>
      <c r="D23" s="7" t="s">
        <v>205</v>
      </c>
    </row>
    <row r="24" spans="1:9" ht="21" customHeight="1" thickTop="1" thickBot="1">
      <c r="A24" s="17" t="s">
        <v>1</v>
      </c>
      <c r="B24" s="7" t="s">
        <v>193</v>
      </c>
      <c r="C24" s="17" t="s">
        <v>2</v>
      </c>
      <c r="D24" s="7" t="s">
        <v>206</v>
      </c>
    </row>
    <row r="25" spans="1:9" ht="21" customHeight="1" thickTop="1" thickBot="1">
      <c r="A25" s="17"/>
      <c r="B25" s="7" t="s">
        <v>192</v>
      </c>
      <c r="C25" s="17" t="s">
        <v>3</v>
      </c>
      <c r="D25" s="7" t="s">
        <v>207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196</v>
      </c>
      <c r="B30" s="246"/>
      <c r="C30" s="277" t="s">
        <v>208</v>
      </c>
      <c r="D30" s="268"/>
      <c r="E30" s="1"/>
    </row>
    <row r="31" spans="1:9" s="5" customFormat="1" ht="50.1" customHeight="1" thickTop="1" thickBot="1">
      <c r="A31" s="245" t="s">
        <v>197</v>
      </c>
      <c r="B31" s="246"/>
      <c r="C31" s="263" t="s">
        <v>209</v>
      </c>
      <c r="D31" s="264"/>
      <c r="E31" s="1"/>
    </row>
    <row r="32" spans="1:9" s="5" customFormat="1" ht="50.1" customHeight="1" thickTop="1" thickBot="1">
      <c r="A32" s="245"/>
      <c r="B32" s="268"/>
      <c r="C32" s="279"/>
      <c r="D32" s="280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B6" sqref="B6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52"/>
      <c r="B2" s="152"/>
      <c r="C2" s="152"/>
      <c r="D2" s="233" t="s">
        <v>222</v>
      </c>
      <c r="E2" s="234"/>
      <c r="F2" s="235"/>
    </row>
    <row r="3" spans="1:7" ht="27" thickTop="1" thickBot="1">
      <c r="A3" s="152"/>
      <c r="B3" s="152"/>
      <c r="C3" s="152"/>
      <c r="D3" s="153"/>
      <c r="E3" s="154"/>
      <c r="F3" s="155"/>
    </row>
    <row r="4" spans="1:7" ht="21" customHeight="1" thickTop="1" thickBot="1">
      <c r="A4" s="236" t="s">
        <v>83</v>
      </c>
      <c r="B4" s="240"/>
      <c r="C4" s="75" t="s">
        <v>91</v>
      </c>
      <c r="D4" s="150" t="s">
        <v>87</v>
      </c>
      <c r="E4" s="156" t="s">
        <v>9</v>
      </c>
      <c r="F4" s="157"/>
    </row>
    <row r="5" spans="1:7" ht="21" customHeight="1" thickTop="1" thickBot="1">
      <c r="A5" s="71" t="s">
        <v>36</v>
      </c>
      <c r="B5" s="72">
        <v>73470770</v>
      </c>
      <c r="C5" s="265" t="s">
        <v>84</v>
      </c>
      <c r="D5" s="73" t="s">
        <v>10</v>
      </c>
      <c r="E5" s="74">
        <v>0.02</v>
      </c>
      <c r="F5" s="151"/>
      <c r="G5" s="3"/>
    </row>
    <row r="6" spans="1:7" ht="21" customHeight="1" thickTop="1" thickBot="1">
      <c r="A6" s="65" t="s">
        <v>29</v>
      </c>
      <c r="B6" s="13">
        <f>B5+B13</f>
        <v>74639720</v>
      </c>
      <c r="C6" s="266"/>
      <c r="D6" s="61" t="s">
        <v>11</v>
      </c>
      <c r="E6" s="151">
        <v>0.09</v>
      </c>
      <c r="F6" s="151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51">
        <v>0.15</v>
      </c>
      <c r="F7" s="151"/>
      <c r="G7" s="3"/>
    </row>
    <row r="8" spans="1:7" ht="21" customHeight="1" thickTop="1" thickBot="1">
      <c r="A8" s="66" t="s">
        <v>43</v>
      </c>
      <c r="B8" s="14">
        <v>27786770</v>
      </c>
      <c r="C8" s="266"/>
      <c r="D8" s="61" t="s">
        <v>62</v>
      </c>
      <c r="E8" s="151">
        <v>0.05</v>
      </c>
      <c r="F8" s="151"/>
      <c r="G8" s="3"/>
    </row>
    <row r="9" spans="1:7" ht="21" customHeight="1" thickTop="1" thickBot="1">
      <c r="A9" s="67" t="s">
        <v>44</v>
      </c>
      <c r="B9" s="13">
        <f>B8+B13</f>
        <v>28955720</v>
      </c>
      <c r="C9" s="266"/>
      <c r="D9" s="61" t="s">
        <v>35</v>
      </c>
      <c r="E9" s="151">
        <v>0.09</v>
      </c>
      <c r="F9" s="151"/>
      <c r="G9" s="3"/>
    </row>
    <row r="10" spans="1:7" ht="21" customHeight="1" thickTop="1" thickBot="1">
      <c r="A10" s="64" t="s">
        <v>28</v>
      </c>
      <c r="B10" s="22">
        <f>B9/B7</f>
        <v>0.80432555555555552</v>
      </c>
      <c r="C10" s="267"/>
      <c r="D10" s="61" t="s">
        <v>89</v>
      </c>
      <c r="E10" s="151">
        <v>0.1</v>
      </c>
      <c r="F10" s="151"/>
    </row>
    <row r="11" spans="1:7" ht="21" customHeight="1" thickTop="1" thickBot="1">
      <c r="A11" s="236" t="s">
        <v>223</v>
      </c>
      <c r="B11" s="272"/>
      <c r="C11" s="276" t="s">
        <v>85</v>
      </c>
      <c r="D11" s="61" t="s">
        <v>90</v>
      </c>
      <c r="E11" s="151">
        <v>0.17</v>
      </c>
      <c r="F11" s="151"/>
    </row>
    <row r="12" spans="1:7" ht="21" customHeight="1" thickTop="1" thickBot="1">
      <c r="A12" s="16" t="s">
        <v>7</v>
      </c>
      <c r="B12" s="62">
        <v>1174100</v>
      </c>
      <c r="C12" s="266"/>
      <c r="D12" s="61" t="s">
        <v>92</v>
      </c>
      <c r="E12" s="151">
        <v>0.02</v>
      </c>
      <c r="F12" s="151"/>
    </row>
    <row r="13" spans="1:7" ht="21" customHeight="1" thickTop="1" thickBot="1">
      <c r="A13" s="16" t="s">
        <v>8</v>
      </c>
      <c r="B13" s="62">
        <v>1168950</v>
      </c>
      <c r="C13" s="266"/>
      <c r="D13" s="61" t="s">
        <v>65</v>
      </c>
      <c r="E13" s="151">
        <v>0.13</v>
      </c>
      <c r="F13" s="151"/>
    </row>
    <row r="14" spans="1:7" ht="21" customHeight="1" thickTop="1" thickBot="1">
      <c r="A14" s="16" t="s">
        <v>21</v>
      </c>
      <c r="B14" s="62">
        <v>873200</v>
      </c>
      <c r="C14" s="266"/>
      <c r="D14" s="61" t="s">
        <v>64</v>
      </c>
      <c r="E14" s="231">
        <v>0.03</v>
      </c>
      <c r="F14" s="231"/>
    </row>
    <row r="15" spans="1:7" ht="21" customHeight="1" thickTop="1" thickBot="1">
      <c r="A15" s="16" t="s">
        <v>22</v>
      </c>
      <c r="B15" s="62">
        <f>B13-B14</f>
        <v>295750</v>
      </c>
      <c r="C15" s="266"/>
      <c r="D15" s="61" t="s">
        <v>63</v>
      </c>
      <c r="E15" s="231">
        <v>0.01</v>
      </c>
      <c r="F15" s="231"/>
    </row>
    <row r="16" spans="1:7" ht="21" customHeight="1" thickTop="1" thickBot="1">
      <c r="A16" s="16" t="s">
        <v>25</v>
      </c>
      <c r="B16" s="62">
        <f>B12-B13</f>
        <v>5150</v>
      </c>
      <c r="C16" s="267"/>
      <c r="D16" s="61" t="s">
        <v>31</v>
      </c>
      <c r="E16" s="151"/>
      <c r="F16" s="151"/>
    </row>
    <row r="17" spans="1:9" ht="21" customHeight="1" thickTop="1" thickBot="1">
      <c r="A17" s="16" t="s">
        <v>23</v>
      </c>
      <c r="B17" s="62">
        <v>954150</v>
      </c>
      <c r="C17" s="273" t="s">
        <v>86</v>
      </c>
      <c r="D17" s="61" t="s">
        <v>33</v>
      </c>
      <c r="E17" s="151"/>
      <c r="F17" s="151"/>
    </row>
    <row r="18" spans="1:9" ht="21" customHeight="1" thickTop="1" thickBot="1">
      <c r="A18" s="16" t="s">
        <v>26</v>
      </c>
      <c r="B18" s="62">
        <f>B13-B17</f>
        <v>214800</v>
      </c>
      <c r="C18" s="274"/>
      <c r="D18" s="61" t="s">
        <v>17</v>
      </c>
      <c r="E18" s="151">
        <v>0.02</v>
      </c>
      <c r="F18" s="151"/>
    </row>
    <row r="19" spans="1:9" ht="21" customHeight="1" thickTop="1" thickBot="1">
      <c r="A19" s="16" t="s">
        <v>27</v>
      </c>
      <c r="B19" s="63">
        <v>80</v>
      </c>
      <c r="C19" s="275"/>
      <c r="D19" s="61" t="s">
        <v>32</v>
      </c>
      <c r="E19" s="151">
        <v>0.13</v>
      </c>
      <c r="F19" s="151"/>
    </row>
    <row r="20" spans="1:9" ht="21" customHeight="1" thickTop="1" thickBot="1">
      <c r="A20" s="16" t="s">
        <v>24</v>
      </c>
      <c r="B20" s="62">
        <v>14676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3.7950664136622391E-4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210</v>
      </c>
      <c r="C23" s="17" t="s">
        <v>20</v>
      </c>
      <c r="D23" s="7" t="s">
        <v>224</v>
      </c>
    </row>
    <row r="24" spans="1:9" ht="21" customHeight="1" thickTop="1" thickBot="1">
      <c r="A24" s="17" t="s">
        <v>1</v>
      </c>
      <c r="B24" s="7" t="s">
        <v>211</v>
      </c>
      <c r="C24" s="17" t="s">
        <v>2</v>
      </c>
      <c r="D24" s="7" t="s">
        <v>226</v>
      </c>
    </row>
    <row r="25" spans="1:9" ht="21" customHeight="1" thickTop="1" thickBot="1">
      <c r="A25" s="17"/>
      <c r="B25" s="7" t="s">
        <v>212</v>
      </c>
      <c r="C25" s="17" t="s">
        <v>3</v>
      </c>
      <c r="D25" s="7" t="s">
        <v>225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213</v>
      </c>
      <c r="B30" s="246"/>
      <c r="C30" s="277" t="s">
        <v>227</v>
      </c>
      <c r="D30" s="268"/>
      <c r="E30" s="1"/>
    </row>
    <row r="31" spans="1:9" s="5" customFormat="1" ht="50.1" customHeight="1" thickTop="1" thickBot="1">
      <c r="A31" s="245" t="s">
        <v>214</v>
      </c>
      <c r="B31" s="246"/>
      <c r="C31" s="263" t="s">
        <v>228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59"/>
      <c r="B2" s="159"/>
      <c r="C2" s="159"/>
      <c r="D2" s="233" t="s">
        <v>229</v>
      </c>
      <c r="E2" s="234"/>
      <c r="F2" s="235"/>
    </row>
    <row r="3" spans="1:7" ht="27" thickTop="1" thickBot="1">
      <c r="A3" s="159"/>
      <c r="B3" s="159"/>
      <c r="C3" s="159"/>
      <c r="D3" s="160"/>
      <c r="E3" s="161"/>
      <c r="F3" s="162"/>
    </row>
    <row r="4" spans="1:7" ht="21" customHeight="1" thickTop="1" thickBot="1">
      <c r="A4" s="236" t="s">
        <v>83</v>
      </c>
      <c r="B4" s="240"/>
      <c r="C4" s="75" t="s">
        <v>91</v>
      </c>
      <c r="D4" s="163" t="s">
        <v>87</v>
      </c>
      <c r="E4" s="164" t="s">
        <v>9</v>
      </c>
      <c r="F4" s="165"/>
    </row>
    <row r="5" spans="1:7" ht="21" customHeight="1" thickTop="1" thickBot="1">
      <c r="A5" s="71" t="s">
        <v>36</v>
      </c>
      <c r="B5" s="72">
        <v>74639720</v>
      </c>
      <c r="C5" s="265" t="s">
        <v>84</v>
      </c>
      <c r="D5" s="73" t="s">
        <v>10</v>
      </c>
      <c r="E5" s="74">
        <v>0.04</v>
      </c>
      <c r="F5" s="158"/>
      <c r="G5" s="3"/>
    </row>
    <row r="6" spans="1:7" ht="21" customHeight="1" thickTop="1" thickBot="1">
      <c r="A6" s="65" t="s">
        <v>29</v>
      </c>
      <c r="B6" s="13">
        <f>B5+B13</f>
        <v>76007880</v>
      </c>
      <c r="C6" s="266"/>
      <c r="D6" s="61" t="s">
        <v>11</v>
      </c>
      <c r="E6" s="158">
        <v>7.0000000000000007E-2</v>
      </c>
      <c r="F6" s="158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58">
        <v>0.14000000000000001</v>
      </c>
      <c r="F7" s="158"/>
      <c r="G7" s="3"/>
    </row>
    <row r="8" spans="1:7" ht="21" customHeight="1" thickTop="1" thickBot="1">
      <c r="A8" s="66" t="s">
        <v>43</v>
      </c>
      <c r="B8" s="14">
        <v>28955720</v>
      </c>
      <c r="C8" s="266"/>
      <c r="D8" s="61" t="s">
        <v>62</v>
      </c>
      <c r="E8" s="158">
        <v>7.0000000000000007E-2</v>
      </c>
      <c r="F8" s="158"/>
      <c r="G8" s="3"/>
    </row>
    <row r="9" spans="1:7" ht="21" customHeight="1" thickTop="1" thickBot="1">
      <c r="A9" s="67" t="s">
        <v>44</v>
      </c>
      <c r="B9" s="13">
        <f>B8+B13</f>
        <v>30323880</v>
      </c>
      <c r="C9" s="266"/>
      <c r="D9" s="61" t="s">
        <v>35</v>
      </c>
      <c r="E9" s="158">
        <v>0.11</v>
      </c>
      <c r="F9" s="158"/>
      <c r="G9" s="3"/>
    </row>
    <row r="10" spans="1:7" ht="21" customHeight="1" thickTop="1" thickBot="1">
      <c r="A10" s="64" t="s">
        <v>28</v>
      </c>
      <c r="B10" s="22">
        <f>B9/B7</f>
        <v>0.84233000000000002</v>
      </c>
      <c r="C10" s="267"/>
      <c r="D10" s="61" t="s">
        <v>89</v>
      </c>
      <c r="E10" s="158">
        <v>0.11</v>
      </c>
      <c r="F10" s="158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58">
        <v>0.25</v>
      </c>
      <c r="F11" s="158"/>
    </row>
    <row r="12" spans="1:7" ht="21" customHeight="1" thickTop="1" thickBot="1">
      <c r="A12" s="16" t="s">
        <v>7</v>
      </c>
      <c r="B12" s="62">
        <v>1386300</v>
      </c>
      <c r="C12" s="266"/>
      <c r="D12" s="61" t="s">
        <v>92</v>
      </c>
      <c r="E12" s="158">
        <v>0.02</v>
      </c>
      <c r="F12" s="158"/>
    </row>
    <row r="13" spans="1:7" ht="21" customHeight="1" thickTop="1" thickBot="1">
      <c r="A13" s="16" t="s">
        <v>8</v>
      </c>
      <c r="B13" s="62">
        <v>1368160</v>
      </c>
      <c r="C13" s="266"/>
      <c r="D13" s="61" t="s">
        <v>65</v>
      </c>
      <c r="E13" s="158">
        <v>0.16</v>
      </c>
      <c r="F13" s="158"/>
    </row>
    <row r="14" spans="1:7" ht="21" customHeight="1" thickTop="1" thickBot="1">
      <c r="A14" s="16" t="s">
        <v>21</v>
      </c>
      <c r="B14" s="62">
        <v>801100</v>
      </c>
      <c r="C14" s="266"/>
      <c r="D14" s="61" t="s">
        <v>64</v>
      </c>
      <c r="E14" s="231">
        <v>0.02</v>
      </c>
      <c r="F14" s="231"/>
    </row>
    <row r="15" spans="1:7" ht="21" customHeight="1" thickTop="1" thickBot="1">
      <c r="A15" s="16" t="s">
        <v>22</v>
      </c>
      <c r="B15" s="62">
        <f>B13-B14</f>
        <v>567060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18140</v>
      </c>
      <c r="C16" s="267"/>
      <c r="D16" s="61" t="s">
        <v>31</v>
      </c>
      <c r="E16" s="158">
        <v>0</v>
      </c>
      <c r="F16" s="158"/>
    </row>
    <row r="17" spans="1:9" ht="21" customHeight="1" thickTop="1" thickBot="1">
      <c r="A17" s="16" t="s">
        <v>23</v>
      </c>
      <c r="B17" s="62">
        <v>910660</v>
      </c>
      <c r="C17" s="273" t="s">
        <v>86</v>
      </c>
      <c r="D17" s="61" t="s">
        <v>33</v>
      </c>
      <c r="E17" s="158"/>
      <c r="F17" s="158"/>
    </row>
    <row r="18" spans="1:9" ht="21" customHeight="1" thickTop="1" thickBot="1">
      <c r="A18" s="16" t="s">
        <v>26</v>
      </c>
      <c r="B18" s="62">
        <f>B13-B17</f>
        <v>457500</v>
      </c>
      <c r="C18" s="274"/>
      <c r="D18" s="61" t="s">
        <v>17</v>
      </c>
      <c r="E18" s="158"/>
      <c r="F18" s="158"/>
    </row>
    <row r="19" spans="1:9" ht="21" customHeight="1" thickTop="1" thickBot="1">
      <c r="A19" s="16" t="s">
        <v>27</v>
      </c>
      <c r="B19" s="63">
        <v>107</v>
      </c>
      <c r="C19" s="275"/>
      <c r="D19" s="61" t="s">
        <v>32</v>
      </c>
      <c r="E19" s="158"/>
      <c r="F19" s="158"/>
    </row>
    <row r="20" spans="1:9" ht="21" customHeight="1" thickTop="1" thickBot="1">
      <c r="A20" s="16" t="s">
        <v>24</v>
      </c>
      <c r="B20" s="62">
        <v>12956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5.83941605839416E-4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73</v>
      </c>
      <c r="C23" s="17" t="s">
        <v>20</v>
      </c>
      <c r="D23" s="7" t="s">
        <v>230</v>
      </c>
    </row>
    <row r="24" spans="1:9" ht="21" customHeight="1" thickTop="1" thickBot="1">
      <c r="A24" s="17" t="s">
        <v>1</v>
      </c>
      <c r="B24" s="7" t="s">
        <v>215</v>
      </c>
      <c r="C24" s="17" t="s">
        <v>2</v>
      </c>
      <c r="D24" s="7" t="s">
        <v>231</v>
      </c>
    </row>
    <row r="25" spans="1:9" ht="21" customHeight="1" thickTop="1" thickBot="1">
      <c r="A25" s="17"/>
      <c r="B25" s="7" t="s">
        <v>165</v>
      </c>
      <c r="C25" s="17" t="s">
        <v>3</v>
      </c>
      <c r="D25" s="7" t="s">
        <v>232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216</v>
      </c>
      <c r="B30" s="246"/>
      <c r="C30" s="277" t="s">
        <v>233</v>
      </c>
      <c r="D30" s="268"/>
      <c r="E30" s="1"/>
    </row>
    <row r="31" spans="1:9" s="5" customFormat="1" ht="50.1" customHeight="1" thickTop="1" thickBot="1">
      <c r="A31" s="245" t="s">
        <v>217</v>
      </c>
      <c r="B31" s="246"/>
      <c r="C31" s="263" t="s">
        <v>234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68"/>
      <c r="B2" s="168"/>
      <c r="C2" s="168"/>
      <c r="D2" s="233" t="s">
        <v>218</v>
      </c>
      <c r="E2" s="234"/>
      <c r="F2" s="235"/>
    </row>
    <row r="3" spans="1:7" ht="27" thickTop="1" thickBot="1">
      <c r="A3" s="168"/>
      <c r="B3" s="168"/>
      <c r="C3" s="168"/>
      <c r="D3" s="169"/>
      <c r="E3" s="170"/>
      <c r="F3" s="171"/>
    </row>
    <row r="4" spans="1:7" ht="21" customHeight="1" thickTop="1" thickBot="1">
      <c r="A4" s="236" t="s">
        <v>83</v>
      </c>
      <c r="B4" s="240"/>
      <c r="C4" s="75" t="s">
        <v>91</v>
      </c>
      <c r="D4" s="166" t="s">
        <v>87</v>
      </c>
      <c r="E4" s="172" t="s">
        <v>9</v>
      </c>
      <c r="F4" s="173"/>
    </row>
    <row r="5" spans="1:7" ht="21" customHeight="1" thickTop="1" thickBot="1">
      <c r="A5" s="71" t="s">
        <v>36</v>
      </c>
      <c r="B5" s="72">
        <v>76007880</v>
      </c>
      <c r="C5" s="265" t="s">
        <v>84</v>
      </c>
      <c r="D5" s="73" t="s">
        <v>10</v>
      </c>
      <c r="E5" s="74">
        <v>0.06</v>
      </c>
      <c r="F5" s="167"/>
      <c r="G5" s="3"/>
    </row>
    <row r="6" spans="1:7" ht="21" customHeight="1" thickTop="1" thickBot="1">
      <c r="A6" s="65" t="s">
        <v>29</v>
      </c>
      <c r="B6" s="13">
        <f>B5+B13</f>
        <v>77376450</v>
      </c>
      <c r="C6" s="266"/>
      <c r="D6" s="61" t="s">
        <v>11</v>
      </c>
      <c r="E6" s="167">
        <v>0.09</v>
      </c>
      <c r="F6" s="167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67">
        <v>0.17</v>
      </c>
      <c r="F7" s="167"/>
      <c r="G7" s="3"/>
    </row>
    <row r="8" spans="1:7" ht="21" customHeight="1" thickTop="1" thickBot="1">
      <c r="A8" s="66" t="s">
        <v>43</v>
      </c>
      <c r="B8" s="14">
        <v>30323880</v>
      </c>
      <c r="C8" s="266"/>
      <c r="D8" s="61" t="s">
        <v>62</v>
      </c>
      <c r="E8" s="167">
        <v>0.08</v>
      </c>
      <c r="F8" s="167"/>
      <c r="G8" s="3"/>
    </row>
    <row r="9" spans="1:7" ht="21" customHeight="1" thickTop="1" thickBot="1">
      <c r="A9" s="67" t="s">
        <v>44</v>
      </c>
      <c r="B9" s="13">
        <f>B8+B13</f>
        <v>31692450</v>
      </c>
      <c r="C9" s="266"/>
      <c r="D9" s="61" t="s">
        <v>35</v>
      </c>
      <c r="E9" s="167">
        <v>0.11</v>
      </c>
      <c r="F9" s="167"/>
      <c r="G9" s="3"/>
    </row>
    <row r="10" spans="1:7" ht="21" customHeight="1" thickTop="1" thickBot="1">
      <c r="A10" s="64" t="s">
        <v>28</v>
      </c>
      <c r="B10" s="22">
        <f>B9/B7</f>
        <v>0.88034583333333338</v>
      </c>
      <c r="C10" s="267"/>
      <c r="D10" s="61" t="s">
        <v>89</v>
      </c>
      <c r="E10" s="167">
        <v>0.09</v>
      </c>
      <c r="F10" s="167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67">
        <v>0.22</v>
      </c>
      <c r="F11" s="167"/>
    </row>
    <row r="12" spans="1:7" ht="21" customHeight="1" thickTop="1" thickBot="1">
      <c r="A12" s="16" t="s">
        <v>7</v>
      </c>
      <c r="B12" s="62">
        <v>1379400</v>
      </c>
      <c r="C12" s="266"/>
      <c r="D12" s="61" t="s">
        <v>92</v>
      </c>
      <c r="E12" s="167">
        <v>0.01</v>
      </c>
      <c r="F12" s="167"/>
    </row>
    <row r="13" spans="1:7" ht="21" customHeight="1" thickTop="1" thickBot="1">
      <c r="A13" s="16" t="s">
        <v>8</v>
      </c>
      <c r="B13" s="62">
        <v>1368570</v>
      </c>
      <c r="C13" s="266"/>
      <c r="D13" s="61" t="s">
        <v>65</v>
      </c>
      <c r="E13" s="167">
        <v>0.12</v>
      </c>
      <c r="F13" s="167"/>
    </row>
    <row r="14" spans="1:7" ht="21" customHeight="1" thickTop="1" thickBot="1">
      <c r="A14" s="16" t="s">
        <v>21</v>
      </c>
      <c r="B14" s="62">
        <v>989100</v>
      </c>
      <c r="C14" s="266"/>
      <c r="D14" s="61" t="s">
        <v>64</v>
      </c>
      <c r="E14" s="231">
        <v>0.03</v>
      </c>
      <c r="F14" s="231"/>
    </row>
    <row r="15" spans="1:7" ht="21" customHeight="1" thickTop="1" thickBot="1">
      <c r="A15" s="16" t="s">
        <v>22</v>
      </c>
      <c r="B15" s="62">
        <f>B13-B14</f>
        <v>379470</v>
      </c>
      <c r="C15" s="266"/>
      <c r="D15" s="61" t="s">
        <v>63</v>
      </c>
      <c r="E15" s="231"/>
      <c r="F15" s="231"/>
    </row>
    <row r="16" spans="1:7" ht="21" customHeight="1" thickTop="1" thickBot="1">
      <c r="A16" s="16" t="s">
        <v>25</v>
      </c>
      <c r="B16" s="62">
        <f>B12-B13</f>
        <v>10830</v>
      </c>
      <c r="C16" s="267"/>
      <c r="D16" s="61" t="s">
        <v>31</v>
      </c>
      <c r="E16" s="167"/>
      <c r="F16" s="167"/>
    </row>
    <row r="17" spans="1:9" ht="21" customHeight="1" thickTop="1" thickBot="1">
      <c r="A17" s="16" t="s">
        <v>23</v>
      </c>
      <c r="B17" s="62">
        <v>1058210</v>
      </c>
      <c r="C17" s="273" t="s">
        <v>86</v>
      </c>
      <c r="D17" s="61" t="s">
        <v>33</v>
      </c>
      <c r="E17" s="167">
        <v>0.02</v>
      </c>
      <c r="F17" s="167"/>
    </row>
    <row r="18" spans="1:9" ht="21" customHeight="1" thickTop="1" thickBot="1">
      <c r="A18" s="16" t="s">
        <v>26</v>
      </c>
      <c r="B18" s="62">
        <f>B13-B17</f>
        <v>310360</v>
      </c>
      <c r="C18" s="274"/>
      <c r="D18" s="61" t="s">
        <v>17</v>
      </c>
      <c r="E18" s="167"/>
      <c r="F18" s="167"/>
    </row>
    <row r="19" spans="1:9" ht="21" customHeight="1" thickTop="1" thickBot="1">
      <c r="A19" s="16" t="s">
        <v>27</v>
      </c>
      <c r="B19" s="63">
        <v>100</v>
      </c>
      <c r="C19" s="275"/>
      <c r="D19" s="61" t="s">
        <v>32</v>
      </c>
      <c r="E19" s="167"/>
      <c r="F19" s="167"/>
    </row>
    <row r="20" spans="1:9" ht="21" customHeight="1" thickTop="1" thickBot="1">
      <c r="A20" s="16" t="s">
        <v>24</v>
      </c>
      <c r="B20" s="62">
        <v>13794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2.9929577464788733E-4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220</v>
      </c>
      <c r="C23" s="17" t="s">
        <v>20</v>
      </c>
      <c r="D23" s="7" t="s">
        <v>235</v>
      </c>
    </row>
    <row r="24" spans="1:9" ht="21" customHeight="1" thickTop="1" thickBot="1">
      <c r="A24" s="17" t="s">
        <v>1</v>
      </c>
      <c r="B24" s="7" t="s">
        <v>215</v>
      </c>
      <c r="C24" s="17" t="s">
        <v>2</v>
      </c>
      <c r="D24" s="7" t="s">
        <v>236</v>
      </c>
    </row>
    <row r="25" spans="1:9" ht="21" customHeight="1" thickTop="1" thickBot="1">
      <c r="A25" s="17"/>
      <c r="B25" s="7" t="s">
        <v>165</v>
      </c>
      <c r="C25" s="17" t="s">
        <v>3</v>
      </c>
      <c r="D25" s="7" t="s">
        <v>237</v>
      </c>
    </row>
    <row r="26" spans="1:9" ht="21" customHeight="1" thickTop="1" thickBot="1">
      <c r="A26" s="18"/>
      <c r="B26" s="7" t="s">
        <v>219</v>
      </c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221</v>
      </c>
      <c r="B30" s="246"/>
      <c r="C30" s="277" t="s">
        <v>238</v>
      </c>
      <c r="D30" s="268"/>
      <c r="E30" s="1"/>
    </row>
    <row r="31" spans="1:9" s="5" customFormat="1" ht="50.1" customHeight="1" thickTop="1" thickBot="1">
      <c r="A31" s="245"/>
      <c r="B31" s="246"/>
      <c r="C31" s="263" t="s">
        <v>239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topLeftCell="A22" zoomScaleNormal="100" workbookViewId="0">
      <selection activeCell="A8" sqref="A8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32" t="s">
        <v>0</v>
      </c>
      <c r="B1" s="232"/>
      <c r="C1" s="232"/>
      <c r="D1" s="232"/>
      <c r="E1" s="232"/>
    </row>
    <row r="2" spans="1:6" ht="26.25" thickBot="1">
      <c r="A2" s="34"/>
      <c r="B2" s="34"/>
      <c r="C2" s="233" t="s">
        <v>47</v>
      </c>
      <c r="D2" s="234"/>
      <c r="E2" s="235"/>
    </row>
    <row r="3" spans="1:6" ht="20.100000000000001" customHeight="1" thickTop="1" thickBot="1">
      <c r="A3" s="17" t="s">
        <v>36</v>
      </c>
      <c r="B3" s="12">
        <v>46732810</v>
      </c>
      <c r="C3" s="35"/>
      <c r="D3" s="36"/>
      <c r="E3" s="37"/>
    </row>
    <row r="4" spans="1:6" ht="20.100000000000001" customHeight="1" thickTop="1" thickBot="1">
      <c r="A4" s="19" t="s">
        <v>29</v>
      </c>
      <c r="B4" s="13">
        <f>B3+B11</f>
        <v>49250760</v>
      </c>
      <c r="C4" s="9"/>
      <c r="D4" s="9"/>
      <c r="E4" s="8"/>
      <c r="F4" s="3"/>
    </row>
    <row r="5" spans="1:6" ht="20.100000000000001" customHeight="1" thickTop="1" thickBot="1">
      <c r="A5" s="17" t="s">
        <v>42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43</v>
      </c>
      <c r="B6" s="14">
        <v>1048810</v>
      </c>
      <c r="C6" s="10"/>
      <c r="D6" s="10"/>
      <c r="E6" s="11"/>
      <c r="F6" s="3"/>
    </row>
    <row r="7" spans="1:6" ht="20.100000000000001" customHeight="1" thickTop="1" thickBot="1">
      <c r="A7" s="21" t="s">
        <v>44</v>
      </c>
      <c r="B7" s="13">
        <f>B6+B11</f>
        <v>3566760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9.907666666666666E-2</v>
      </c>
      <c r="C8" s="10"/>
      <c r="D8" s="10"/>
      <c r="E8" s="11"/>
      <c r="F8" s="3"/>
    </row>
    <row r="9" spans="1:6" ht="20.100000000000001" customHeight="1" thickTop="1" thickBot="1">
      <c r="A9" s="236" t="s">
        <v>30</v>
      </c>
      <c r="B9" s="237"/>
      <c r="C9" s="238" t="s">
        <v>9</v>
      </c>
      <c r="D9" s="238"/>
      <c r="E9" s="239"/>
    </row>
    <row r="10" spans="1:6" ht="20.100000000000001" customHeight="1" thickTop="1" thickBot="1">
      <c r="A10" s="16" t="s">
        <v>7</v>
      </c>
      <c r="B10" s="25">
        <v>2537400</v>
      </c>
      <c r="C10" s="16" t="s">
        <v>10</v>
      </c>
      <c r="D10" s="231">
        <v>0.05</v>
      </c>
      <c r="E10" s="231"/>
    </row>
    <row r="11" spans="1:6" ht="20.100000000000001" customHeight="1" thickTop="1" thickBot="1">
      <c r="A11" s="16" t="s">
        <v>8</v>
      </c>
      <c r="B11" s="25">
        <v>2517950</v>
      </c>
      <c r="C11" s="16" t="s">
        <v>11</v>
      </c>
      <c r="D11" s="231">
        <v>0.05</v>
      </c>
      <c r="E11" s="231"/>
    </row>
    <row r="12" spans="1:6" ht="20.100000000000001" customHeight="1" thickTop="1" thickBot="1">
      <c r="A12" s="16" t="s">
        <v>21</v>
      </c>
      <c r="B12" s="25">
        <v>1360300</v>
      </c>
      <c r="C12" s="16" t="s">
        <v>1</v>
      </c>
      <c r="D12" s="231">
        <v>0.25</v>
      </c>
      <c r="E12" s="231"/>
    </row>
    <row r="13" spans="1:6" ht="20.100000000000001" customHeight="1" thickTop="1" thickBot="1">
      <c r="A13" s="16" t="s">
        <v>22</v>
      </c>
      <c r="B13" s="25">
        <f>B11-B12</f>
        <v>1157650</v>
      </c>
      <c r="C13" s="16" t="s">
        <v>6</v>
      </c>
      <c r="D13" s="231">
        <v>0.03</v>
      </c>
      <c r="E13" s="231"/>
    </row>
    <row r="14" spans="1:6" ht="20.100000000000001" customHeight="1" thickTop="1" thickBot="1">
      <c r="A14" s="16" t="s">
        <v>25</v>
      </c>
      <c r="B14" s="25">
        <f>B10-B11</f>
        <v>19450</v>
      </c>
      <c r="C14" s="16" t="s">
        <v>35</v>
      </c>
      <c r="D14" s="231">
        <v>0.12</v>
      </c>
      <c r="E14" s="231"/>
    </row>
    <row r="15" spans="1:6" ht="20.100000000000001" customHeight="1" thickTop="1" thickBot="1">
      <c r="A15" s="16" t="s">
        <v>23</v>
      </c>
      <c r="B15" s="25">
        <v>1923900</v>
      </c>
      <c r="C15" s="16" t="s">
        <v>13</v>
      </c>
      <c r="D15" s="231">
        <v>0.1</v>
      </c>
      <c r="E15" s="231"/>
    </row>
    <row r="16" spans="1:6" ht="20.100000000000001" customHeight="1" thickTop="1" thickBot="1">
      <c r="A16" s="16" t="s">
        <v>26</v>
      </c>
      <c r="B16" s="25">
        <f>B11-B15</f>
        <v>594050</v>
      </c>
      <c r="C16" s="16" t="s">
        <v>14</v>
      </c>
      <c r="D16" s="231">
        <v>0.21</v>
      </c>
      <c r="E16" s="231"/>
    </row>
    <row r="17" spans="1:8" ht="20.100000000000001" customHeight="1" thickTop="1" thickBot="1">
      <c r="A17" s="16" t="s">
        <v>27</v>
      </c>
      <c r="B17" s="26">
        <v>178</v>
      </c>
      <c r="C17" s="16" t="s">
        <v>15</v>
      </c>
      <c r="D17" s="231">
        <v>0.16</v>
      </c>
      <c r="E17" s="231"/>
    </row>
    <row r="18" spans="1:8" ht="20.100000000000001" customHeight="1" thickTop="1" thickBot="1">
      <c r="A18" s="16" t="s">
        <v>24</v>
      </c>
      <c r="B18" s="25">
        <v>14255</v>
      </c>
      <c r="C18" s="16" t="s">
        <v>16</v>
      </c>
      <c r="D18" s="231">
        <v>0.03</v>
      </c>
      <c r="E18" s="231"/>
    </row>
    <row r="19" spans="1:8" ht="20.100000000000001" customHeight="1" thickTop="1" thickBot="1">
      <c r="A19" s="16" t="s">
        <v>34</v>
      </c>
      <c r="B19" s="27">
        <f>57/767</f>
        <v>7.4315514993481088E-2</v>
      </c>
      <c r="C19" s="16" t="s">
        <v>12</v>
      </c>
      <c r="D19" s="231" t="s">
        <v>18</v>
      </c>
      <c r="E19" s="231"/>
    </row>
    <row r="20" spans="1:8" ht="20.100000000000001" customHeight="1" thickTop="1" thickBot="1">
      <c r="A20" s="24"/>
      <c r="B20" s="23"/>
      <c r="C20" s="16" t="s">
        <v>31</v>
      </c>
      <c r="D20" s="33" t="s">
        <v>18</v>
      </c>
      <c r="E20" s="33"/>
    </row>
    <row r="21" spans="1:8" ht="20.100000000000001" customHeight="1" thickTop="1" thickBot="1">
      <c r="A21" s="24"/>
      <c r="B21" s="23"/>
      <c r="C21" s="16" t="s">
        <v>33</v>
      </c>
      <c r="D21" s="33" t="s">
        <v>18</v>
      </c>
      <c r="E21" s="33"/>
    </row>
    <row r="22" spans="1:8" ht="20.100000000000001" customHeight="1" thickTop="1" thickBot="1">
      <c r="A22" s="24"/>
      <c r="B22" s="23"/>
      <c r="C22" s="16" t="s">
        <v>17</v>
      </c>
      <c r="D22" s="33" t="s">
        <v>18</v>
      </c>
      <c r="E22" s="33"/>
    </row>
    <row r="23" spans="1:8" ht="20.100000000000001" customHeight="1" thickTop="1" thickBot="1">
      <c r="A23" s="24"/>
      <c r="B23" s="23"/>
      <c r="C23" s="16" t="s">
        <v>32</v>
      </c>
      <c r="D23" s="33" t="s">
        <v>18</v>
      </c>
      <c r="E23" s="33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36" t="s">
        <v>6</v>
      </c>
      <c r="B25" s="240"/>
      <c r="C25" s="236" t="s">
        <v>19</v>
      </c>
      <c r="D25" s="241"/>
      <c r="E25" s="242"/>
      <c r="H25" s="15"/>
    </row>
    <row r="26" spans="1:8" s="5" customFormat="1" ht="20.100000000000001" customHeight="1" thickTop="1" thickBot="1">
      <c r="A26" s="17" t="s">
        <v>20</v>
      </c>
      <c r="B26" s="7"/>
      <c r="C26" s="17" t="s">
        <v>20</v>
      </c>
      <c r="D26" s="243" t="s">
        <v>57</v>
      </c>
      <c r="E26" s="244"/>
    </row>
    <row r="27" spans="1:8" s="5" customFormat="1" ht="20.100000000000001" customHeight="1" thickTop="1" thickBot="1">
      <c r="A27" s="17" t="s">
        <v>1</v>
      </c>
      <c r="B27" s="7" t="s">
        <v>37</v>
      </c>
      <c r="C27" s="17" t="s">
        <v>2</v>
      </c>
      <c r="D27" s="243" t="s">
        <v>58</v>
      </c>
      <c r="E27" s="248"/>
    </row>
    <row r="28" spans="1:8" s="5" customFormat="1" ht="20.100000000000001" customHeight="1" thickTop="1" thickBot="1">
      <c r="A28" s="17"/>
      <c r="B28" s="7" t="s">
        <v>38</v>
      </c>
      <c r="C28" s="17" t="s">
        <v>3</v>
      </c>
      <c r="D28" s="243" t="s">
        <v>59</v>
      </c>
      <c r="E28" s="248"/>
    </row>
    <row r="29" spans="1:8" s="5" customFormat="1" ht="20.100000000000001" customHeight="1" thickTop="1" thickBot="1">
      <c r="A29" s="18"/>
      <c r="B29" s="6" t="s">
        <v>39</v>
      </c>
      <c r="C29" s="17" t="s">
        <v>4</v>
      </c>
      <c r="D29" s="243"/>
      <c r="E29" s="248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36" t="s">
        <v>6</v>
      </c>
      <c r="B32" s="240"/>
      <c r="C32" s="236" t="s">
        <v>19</v>
      </c>
      <c r="D32" s="240"/>
    </row>
    <row r="33" spans="1:4" ht="36.75" customHeight="1" thickTop="1" thickBot="1">
      <c r="A33" s="245" t="s">
        <v>45</v>
      </c>
      <c r="B33" s="246"/>
      <c r="C33" s="261" t="s">
        <v>60</v>
      </c>
      <c r="D33" s="262"/>
    </row>
    <row r="34" spans="1:4" ht="53.25" customHeight="1" thickTop="1" thickBot="1">
      <c r="A34" s="245" t="s">
        <v>46</v>
      </c>
      <c r="B34" s="246"/>
      <c r="C34" s="245" t="s">
        <v>61</v>
      </c>
      <c r="D34" s="247"/>
    </row>
    <row r="35" spans="1:4" ht="20.100000000000001" customHeight="1" thickTop="1">
      <c r="A35" s="249"/>
      <c r="B35" s="250"/>
      <c r="C35" s="255"/>
      <c r="D35" s="256"/>
    </row>
    <row r="36" spans="1:4" ht="20.100000000000001" customHeight="1">
      <c r="A36" s="251"/>
      <c r="B36" s="252"/>
      <c r="C36" s="257"/>
      <c r="D36" s="258"/>
    </row>
    <row r="37" spans="1:4" ht="20.100000000000001" customHeight="1" thickBot="1">
      <c r="A37" s="253"/>
      <c r="B37" s="254"/>
      <c r="C37" s="259"/>
      <c r="D37" s="260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D2" sqref="D2:F2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75"/>
      <c r="B2" s="175"/>
      <c r="C2" s="175"/>
      <c r="D2" s="233" t="s">
        <v>240</v>
      </c>
      <c r="E2" s="234"/>
      <c r="F2" s="235"/>
    </row>
    <row r="3" spans="1:7" ht="27" thickTop="1" thickBot="1">
      <c r="A3" s="175"/>
      <c r="B3" s="175"/>
      <c r="C3" s="175"/>
      <c r="D3" s="176"/>
      <c r="E3" s="177"/>
      <c r="F3" s="178"/>
    </row>
    <row r="4" spans="1:7" ht="21" customHeight="1" thickTop="1" thickBot="1">
      <c r="A4" s="236" t="s">
        <v>83</v>
      </c>
      <c r="B4" s="240"/>
      <c r="C4" s="75" t="s">
        <v>91</v>
      </c>
      <c r="D4" s="179" t="s">
        <v>87</v>
      </c>
      <c r="E4" s="180" t="s">
        <v>9</v>
      </c>
      <c r="F4" s="181"/>
    </row>
    <row r="5" spans="1:7" ht="21" customHeight="1" thickTop="1" thickBot="1">
      <c r="A5" s="71" t="s">
        <v>36</v>
      </c>
      <c r="B5" s="72">
        <v>77376450</v>
      </c>
      <c r="C5" s="265" t="s">
        <v>84</v>
      </c>
      <c r="D5" s="73" t="s">
        <v>10</v>
      </c>
      <c r="E5" s="74">
        <v>0.03</v>
      </c>
      <c r="F5" s="174"/>
      <c r="G5" s="3"/>
    </row>
    <row r="6" spans="1:7" ht="21" customHeight="1" thickTop="1" thickBot="1">
      <c r="A6" s="65" t="s">
        <v>29</v>
      </c>
      <c r="B6" s="13">
        <f>B5+B13</f>
        <v>78754990</v>
      </c>
      <c r="C6" s="266"/>
      <c r="D6" s="61" t="s">
        <v>11</v>
      </c>
      <c r="E6" s="174">
        <v>0.1</v>
      </c>
      <c r="F6" s="174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74">
        <v>0.18</v>
      </c>
      <c r="F7" s="174"/>
      <c r="G7" s="3"/>
    </row>
    <row r="8" spans="1:7" ht="21" customHeight="1" thickTop="1" thickBot="1">
      <c r="A8" s="66" t="s">
        <v>43</v>
      </c>
      <c r="B8" s="14">
        <v>31692450</v>
      </c>
      <c r="C8" s="266"/>
      <c r="D8" s="61" t="s">
        <v>62</v>
      </c>
      <c r="E8" s="174">
        <v>0.1</v>
      </c>
      <c r="F8" s="174"/>
      <c r="G8" s="3"/>
    </row>
    <row r="9" spans="1:7" ht="21" customHeight="1" thickTop="1" thickBot="1">
      <c r="A9" s="67" t="s">
        <v>44</v>
      </c>
      <c r="B9" s="13">
        <f>B8+B13</f>
        <v>33070990</v>
      </c>
      <c r="C9" s="266"/>
      <c r="D9" s="61" t="s">
        <v>35</v>
      </c>
      <c r="E9" s="174">
        <v>0.11</v>
      </c>
      <c r="F9" s="174"/>
      <c r="G9" s="3"/>
    </row>
    <row r="10" spans="1:7" ht="21" customHeight="1" thickTop="1" thickBot="1">
      <c r="A10" s="64" t="s">
        <v>28</v>
      </c>
      <c r="B10" s="22">
        <f>B9/B7</f>
        <v>0.91863861111111111</v>
      </c>
      <c r="C10" s="267"/>
      <c r="D10" s="61" t="s">
        <v>89</v>
      </c>
      <c r="E10" s="174">
        <v>0.11</v>
      </c>
      <c r="F10" s="174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74">
        <v>0.2</v>
      </c>
      <c r="F11" s="174"/>
    </row>
    <row r="12" spans="1:7" ht="21" customHeight="1" thickTop="1" thickBot="1">
      <c r="A12" s="16" t="s">
        <v>7</v>
      </c>
      <c r="B12" s="62">
        <v>1381700</v>
      </c>
      <c r="C12" s="266"/>
      <c r="D12" s="61" t="s">
        <v>92</v>
      </c>
      <c r="E12" s="174">
        <v>0.03</v>
      </c>
      <c r="F12" s="174"/>
    </row>
    <row r="13" spans="1:7" ht="21" customHeight="1" thickTop="1" thickBot="1">
      <c r="A13" s="16" t="s">
        <v>8</v>
      </c>
      <c r="B13" s="62">
        <v>1378540</v>
      </c>
      <c r="C13" s="266"/>
      <c r="D13" s="61" t="s">
        <v>65</v>
      </c>
      <c r="E13" s="174">
        <v>0.14000000000000001</v>
      </c>
      <c r="F13" s="174"/>
    </row>
    <row r="14" spans="1:7" ht="21" customHeight="1" thickTop="1" thickBot="1">
      <c r="A14" s="16" t="s">
        <v>21</v>
      </c>
      <c r="B14" s="62">
        <v>1117200</v>
      </c>
      <c r="C14" s="266"/>
      <c r="D14" s="61" t="s">
        <v>64</v>
      </c>
      <c r="E14" s="231">
        <v>0.01</v>
      </c>
      <c r="F14" s="231"/>
    </row>
    <row r="15" spans="1:7" ht="21" customHeight="1" thickTop="1" thickBot="1">
      <c r="A15" s="16" t="s">
        <v>22</v>
      </c>
      <c r="B15" s="62">
        <f>B13-B14</f>
        <v>261340</v>
      </c>
      <c r="C15" s="266"/>
      <c r="D15" s="61" t="s">
        <v>63</v>
      </c>
      <c r="E15" s="231"/>
      <c r="F15" s="231"/>
    </row>
    <row r="16" spans="1:7" ht="21" customHeight="1" thickTop="1" thickBot="1">
      <c r="A16" s="16" t="s">
        <v>25</v>
      </c>
      <c r="B16" s="62">
        <f>B12-B13</f>
        <v>3160</v>
      </c>
      <c r="C16" s="267"/>
      <c r="D16" s="61" t="s">
        <v>31</v>
      </c>
      <c r="E16" s="174"/>
      <c r="F16" s="174"/>
    </row>
    <row r="17" spans="1:9" ht="21" customHeight="1" thickTop="1" thickBot="1">
      <c r="A17" s="16" t="s">
        <v>23</v>
      </c>
      <c r="B17" s="62">
        <v>969340</v>
      </c>
      <c r="C17" s="273" t="s">
        <v>86</v>
      </c>
      <c r="D17" s="61" t="s">
        <v>33</v>
      </c>
      <c r="E17" s="174"/>
      <c r="F17" s="174"/>
    </row>
    <row r="18" spans="1:9" ht="21" customHeight="1" thickTop="1" thickBot="1">
      <c r="A18" s="16" t="s">
        <v>26</v>
      </c>
      <c r="B18" s="62">
        <f>B13-B17</f>
        <v>409200</v>
      </c>
      <c r="C18" s="274"/>
      <c r="D18" s="61" t="s">
        <v>17</v>
      </c>
      <c r="E18" s="174"/>
      <c r="F18" s="174"/>
    </row>
    <row r="19" spans="1:9" ht="21" customHeight="1" thickTop="1" thickBot="1">
      <c r="A19" s="16" t="s">
        <v>27</v>
      </c>
      <c r="B19" s="63">
        <v>102</v>
      </c>
      <c r="C19" s="275"/>
      <c r="D19" s="61" t="s">
        <v>32</v>
      </c>
      <c r="E19" s="174"/>
      <c r="F19" s="174"/>
    </row>
    <row r="20" spans="1:9" ht="21" customHeight="1" thickTop="1" thickBot="1">
      <c r="A20" s="16" t="s">
        <v>24</v>
      </c>
      <c r="B20" s="62">
        <v>13546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3.0018761726078799E-4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73</v>
      </c>
      <c r="C23" s="17" t="s">
        <v>20</v>
      </c>
      <c r="D23" s="7" t="s">
        <v>245</v>
      </c>
    </row>
    <row r="24" spans="1:9" ht="21" customHeight="1" thickTop="1" thickBot="1">
      <c r="A24" s="17" t="s">
        <v>1</v>
      </c>
      <c r="B24" s="7" t="s">
        <v>241</v>
      </c>
      <c r="C24" s="17" t="s">
        <v>2</v>
      </c>
      <c r="D24" s="7" t="s">
        <v>246</v>
      </c>
    </row>
    <row r="25" spans="1:9" ht="21" customHeight="1" thickTop="1" thickBot="1">
      <c r="A25" s="17"/>
      <c r="B25" s="7" t="s">
        <v>242</v>
      </c>
      <c r="C25" s="17" t="s">
        <v>3</v>
      </c>
      <c r="D25" s="7" t="s">
        <v>247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243</v>
      </c>
      <c r="B30" s="246"/>
      <c r="C30" s="277" t="s">
        <v>248</v>
      </c>
      <c r="D30" s="268"/>
      <c r="E30" s="1"/>
    </row>
    <row r="31" spans="1:9" s="5" customFormat="1" ht="50.1" customHeight="1" thickTop="1" thickBot="1">
      <c r="A31" s="245" t="s">
        <v>244</v>
      </c>
      <c r="B31" s="246"/>
      <c r="C31" s="263" t="s">
        <v>249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E6" sqref="E6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83"/>
      <c r="B2" s="183"/>
      <c r="C2" s="183"/>
      <c r="D2" s="233" t="s">
        <v>264</v>
      </c>
      <c r="E2" s="234"/>
      <c r="F2" s="235"/>
    </row>
    <row r="3" spans="1:7" ht="27" thickTop="1" thickBot="1">
      <c r="A3" s="183"/>
      <c r="B3" s="183"/>
      <c r="C3" s="183"/>
      <c r="D3" s="184"/>
      <c r="E3" s="185"/>
      <c r="F3" s="186"/>
    </row>
    <row r="4" spans="1:7" ht="21" customHeight="1" thickTop="1" thickBot="1">
      <c r="A4" s="236" t="s">
        <v>83</v>
      </c>
      <c r="B4" s="240"/>
      <c r="C4" s="75" t="s">
        <v>91</v>
      </c>
      <c r="D4" s="187" t="s">
        <v>87</v>
      </c>
      <c r="E4" s="188" t="s">
        <v>9</v>
      </c>
      <c r="F4" s="189"/>
    </row>
    <row r="5" spans="1:7" ht="21" customHeight="1" thickTop="1" thickBot="1">
      <c r="A5" s="71" t="s">
        <v>36</v>
      </c>
      <c r="B5" s="72">
        <v>78754990</v>
      </c>
      <c r="C5" s="265" t="s">
        <v>84</v>
      </c>
      <c r="D5" s="73" t="s">
        <v>10</v>
      </c>
      <c r="E5" s="74">
        <v>0.05</v>
      </c>
      <c r="F5" s="182"/>
      <c r="G5" s="3"/>
    </row>
    <row r="6" spans="1:7" ht="21" customHeight="1" thickTop="1" thickBot="1">
      <c r="A6" s="65" t="s">
        <v>29</v>
      </c>
      <c r="B6" s="13">
        <f>B5+B13</f>
        <v>80396170</v>
      </c>
      <c r="C6" s="266"/>
      <c r="D6" s="61" t="s">
        <v>11</v>
      </c>
      <c r="E6" s="182">
        <v>0.09</v>
      </c>
      <c r="F6" s="182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82">
        <v>0.13</v>
      </c>
      <c r="F7" s="182"/>
      <c r="G7" s="3"/>
    </row>
    <row r="8" spans="1:7" ht="21" customHeight="1" thickTop="1" thickBot="1">
      <c r="A8" s="66" t="s">
        <v>43</v>
      </c>
      <c r="B8" s="14">
        <v>33070990</v>
      </c>
      <c r="C8" s="266"/>
      <c r="D8" s="61" t="s">
        <v>62</v>
      </c>
      <c r="E8" s="182">
        <v>0.09</v>
      </c>
      <c r="F8" s="182"/>
      <c r="G8" s="3"/>
    </row>
    <row r="9" spans="1:7" ht="21" customHeight="1" thickTop="1" thickBot="1">
      <c r="A9" s="67" t="s">
        <v>44</v>
      </c>
      <c r="B9" s="13">
        <f>B8+B13</f>
        <v>34712170</v>
      </c>
      <c r="C9" s="266"/>
      <c r="D9" s="61" t="s">
        <v>35</v>
      </c>
      <c r="E9" s="182">
        <v>0.08</v>
      </c>
      <c r="F9" s="182"/>
      <c r="G9" s="3"/>
    </row>
    <row r="10" spans="1:7" ht="21" customHeight="1" thickTop="1" thickBot="1">
      <c r="A10" s="64" t="s">
        <v>28</v>
      </c>
      <c r="B10" s="22">
        <f>B9/B7</f>
        <v>0.96422694444444446</v>
      </c>
      <c r="C10" s="267"/>
      <c r="D10" s="61" t="s">
        <v>89</v>
      </c>
      <c r="E10" s="182">
        <v>0.11</v>
      </c>
      <c r="F10" s="182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82">
        <v>0.26</v>
      </c>
      <c r="F11" s="182"/>
    </row>
    <row r="12" spans="1:7" ht="21" customHeight="1" thickTop="1" thickBot="1">
      <c r="A12" s="16" t="s">
        <v>7</v>
      </c>
      <c r="B12" s="62">
        <v>1658700</v>
      </c>
      <c r="C12" s="266"/>
      <c r="D12" s="61" t="s">
        <v>92</v>
      </c>
      <c r="E12" s="182">
        <v>0.02</v>
      </c>
      <c r="F12" s="182"/>
    </row>
    <row r="13" spans="1:7" ht="21" customHeight="1" thickTop="1" thickBot="1">
      <c r="A13" s="16" t="s">
        <v>8</v>
      </c>
      <c r="B13" s="62">
        <v>1641180</v>
      </c>
      <c r="C13" s="266"/>
      <c r="D13" s="61" t="s">
        <v>65</v>
      </c>
      <c r="E13" s="182">
        <v>0.16</v>
      </c>
      <c r="F13" s="182"/>
    </row>
    <row r="14" spans="1:7" ht="21" customHeight="1" thickTop="1" thickBot="1">
      <c r="A14" s="16" t="s">
        <v>21</v>
      </c>
      <c r="B14" s="62"/>
      <c r="C14" s="266"/>
      <c r="D14" s="61" t="s">
        <v>64</v>
      </c>
      <c r="E14" s="231"/>
      <c r="F14" s="231"/>
    </row>
    <row r="15" spans="1:7" ht="21" customHeight="1" thickTop="1" thickBot="1">
      <c r="A15" s="16" t="s">
        <v>22</v>
      </c>
      <c r="B15" s="62">
        <f>B13-B14</f>
        <v>1641180</v>
      </c>
      <c r="C15" s="266"/>
      <c r="D15" s="61" t="s">
        <v>63</v>
      </c>
      <c r="E15" s="231">
        <v>0.01</v>
      </c>
      <c r="F15" s="231"/>
    </row>
    <row r="16" spans="1:7" ht="21" customHeight="1" thickTop="1" thickBot="1">
      <c r="A16" s="16" t="s">
        <v>25</v>
      </c>
      <c r="B16" s="62">
        <f>B12-B13</f>
        <v>17520</v>
      </c>
      <c r="C16" s="267"/>
      <c r="D16" s="61" t="s">
        <v>31</v>
      </c>
      <c r="E16" s="182"/>
      <c r="F16" s="182"/>
    </row>
    <row r="17" spans="1:9" ht="21" customHeight="1" thickTop="1" thickBot="1">
      <c r="A17" s="16" t="s">
        <v>23</v>
      </c>
      <c r="B17" s="62">
        <v>1349180</v>
      </c>
      <c r="C17" s="273" t="s">
        <v>86</v>
      </c>
      <c r="D17" s="61" t="s">
        <v>33</v>
      </c>
      <c r="E17" s="182"/>
      <c r="F17" s="182"/>
    </row>
    <row r="18" spans="1:9" ht="21" customHeight="1" thickTop="1" thickBot="1">
      <c r="A18" s="16" t="s">
        <v>26</v>
      </c>
      <c r="B18" s="62">
        <f>B13-B17</f>
        <v>292000</v>
      </c>
      <c r="C18" s="274"/>
      <c r="D18" s="61" t="s">
        <v>17</v>
      </c>
      <c r="E18" s="182"/>
      <c r="F18" s="182"/>
    </row>
    <row r="19" spans="1:9" ht="21" customHeight="1" thickTop="1" thickBot="1">
      <c r="A19" s="16" t="s">
        <v>27</v>
      </c>
      <c r="B19" s="63">
        <v>98</v>
      </c>
      <c r="C19" s="275"/>
      <c r="D19" s="61" t="s">
        <v>32</v>
      </c>
      <c r="E19" s="182"/>
      <c r="F19" s="182"/>
    </row>
    <row r="20" spans="1:9" ht="21" customHeight="1" thickTop="1" thickBot="1">
      <c r="A20" s="16" t="s">
        <v>24</v>
      </c>
      <c r="B20" s="62">
        <v>16925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14/547</f>
        <v>2.5594149908592323E-2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250</v>
      </c>
      <c r="C23" s="17" t="s">
        <v>20</v>
      </c>
      <c r="D23" s="7" t="s">
        <v>265</v>
      </c>
    </row>
    <row r="24" spans="1:9" ht="21" customHeight="1" thickTop="1" thickBot="1">
      <c r="A24" s="17" t="s">
        <v>1</v>
      </c>
      <c r="B24" s="7" t="s">
        <v>251</v>
      </c>
      <c r="C24" s="17" t="s">
        <v>2</v>
      </c>
      <c r="D24" s="7" t="s">
        <v>266</v>
      </c>
    </row>
    <row r="25" spans="1:9" ht="21" customHeight="1" thickTop="1" thickBot="1">
      <c r="A25" s="17"/>
      <c r="B25" s="7" t="s">
        <v>165</v>
      </c>
      <c r="C25" s="17" t="s">
        <v>3</v>
      </c>
      <c r="D25" s="7" t="s">
        <v>267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252</v>
      </c>
      <c r="B30" s="246"/>
      <c r="C30" s="277" t="s">
        <v>268</v>
      </c>
      <c r="D30" s="268"/>
      <c r="E30" s="1"/>
    </row>
    <row r="31" spans="1:9" s="5" customFormat="1" ht="50.1" customHeight="1" thickTop="1" thickBot="1">
      <c r="A31" s="245" t="s">
        <v>253</v>
      </c>
      <c r="B31" s="246"/>
      <c r="C31" s="263" t="s">
        <v>269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topLeftCell="A4"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83"/>
      <c r="B2" s="183"/>
      <c r="C2" s="183"/>
      <c r="D2" s="233" t="s">
        <v>270</v>
      </c>
      <c r="E2" s="234"/>
      <c r="F2" s="235"/>
    </row>
    <row r="3" spans="1:7" ht="27" thickTop="1" thickBot="1">
      <c r="A3" s="183"/>
      <c r="B3" s="183"/>
      <c r="C3" s="183"/>
      <c r="D3" s="184"/>
      <c r="E3" s="185"/>
      <c r="F3" s="186"/>
    </row>
    <row r="4" spans="1:7" ht="21" customHeight="1" thickTop="1" thickBot="1">
      <c r="A4" s="236" t="s">
        <v>83</v>
      </c>
      <c r="B4" s="240"/>
      <c r="C4" s="75" t="s">
        <v>91</v>
      </c>
      <c r="D4" s="187" t="s">
        <v>87</v>
      </c>
      <c r="E4" s="188" t="s">
        <v>9</v>
      </c>
      <c r="F4" s="189"/>
    </row>
    <row r="5" spans="1:7" ht="21" customHeight="1" thickTop="1" thickBot="1">
      <c r="A5" s="71" t="s">
        <v>36</v>
      </c>
      <c r="B5" s="72">
        <v>80396170</v>
      </c>
      <c r="C5" s="265" t="s">
        <v>84</v>
      </c>
      <c r="D5" s="73" t="s">
        <v>10</v>
      </c>
      <c r="E5" s="74">
        <v>0.04</v>
      </c>
      <c r="F5" s="182"/>
      <c r="G5" s="3"/>
    </row>
    <row r="6" spans="1:7" ht="21" customHeight="1" thickTop="1" thickBot="1">
      <c r="A6" s="65" t="s">
        <v>29</v>
      </c>
      <c r="B6" s="13">
        <f>B5+B13</f>
        <v>82666790</v>
      </c>
      <c r="C6" s="266"/>
      <c r="D6" s="61" t="s">
        <v>11</v>
      </c>
      <c r="E6" s="182">
        <v>0.06</v>
      </c>
      <c r="F6" s="182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82">
        <v>0.15</v>
      </c>
      <c r="F7" s="182"/>
      <c r="G7" s="3"/>
    </row>
    <row r="8" spans="1:7" ht="21" customHeight="1" thickTop="1" thickBot="1">
      <c r="A8" s="66" t="s">
        <v>43</v>
      </c>
      <c r="B8" s="14">
        <v>34712170</v>
      </c>
      <c r="C8" s="266"/>
      <c r="D8" s="61" t="s">
        <v>62</v>
      </c>
      <c r="E8" s="182">
        <v>0.08</v>
      </c>
      <c r="F8" s="182"/>
      <c r="G8" s="3"/>
    </row>
    <row r="9" spans="1:7" ht="21" customHeight="1" thickTop="1" thickBot="1">
      <c r="A9" s="67" t="s">
        <v>44</v>
      </c>
      <c r="B9" s="13">
        <f>B8+B13</f>
        <v>36982790</v>
      </c>
      <c r="C9" s="266"/>
      <c r="D9" s="61" t="s">
        <v>35</v>
      </c>
      <c r="E9" s="182">
        <v>0.1</v>
      </c>
      <c r="F9" s="182"/>
      <c r="G9" s="3"/>
    </row>
    <row r="10" spans="1:7" ht="21" customHeight="1" thickTop="1" thickBot="1">
      <c r="A10" s="64" t="s">
        <v>28</v>
      </c>
      <c r="B10" s="22">
        <f>B9/B7</f>
        <v>1.0272997222222222</v>
      </c>
      <c r="C10" s="267"/>
      <c r="D10" s="61" t="s">
        <v>89</v>
      </c>
      <c r="E10" s="182">
        <v>0.08</v>
      </c>
      <c r="F10" s="182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82">
        <v>0.28999999999999998</v>
      </c>
      <c r="F11" s="182"/>
    </row>
    <row r="12" spans="1:7" ht="21" customHeight="1" thickTop="1" thickBot="1">
      <c r="A12" s="16" t="s">
        <v>7</v>
      </c>
      <c r="B12" s="62">
        <v>2319400</v>
      </c>
      <c r="C12" s="266"/>
      <c r="D12" s="61" t="s">
        <v>92</v>
      </c>
      <c r="E12" s="182">
        <v>0</v>
      </c>
      <c r="F12" s="182"/>
    </row>
    <row r="13" spans="1:7" ht="21" customHeight="1" thickTop="1" thickBot="1">
      <c r="A13" s="16" t="s">
        <v>8</v>
      </c>
      <c r="B13" s="62">
        <v>2270620</v>
      </c>
      <c r="C13" s="266"/>
      <c r="D13" s="61" t="s">
        <v>65</v>
      </c>
      <c r="E13" s="182">
        <v>0.18</v>
      </c>
      <c r="F13" s="182"/>
    </row>
    <row r="14" spans="1:7" ht="21" customHeight="1" thickTop="1" thickBot="1">
      <c r="A14" s="16" t="s">
        <v>21</v>
      </c>
      <c r="B14" s="62"/>
      <c r="C14" s="266"/>
      <c r="D14" s="61" t="s">
        <v>64</v>
      </c>
      <c r="E14" s="231">
        <v>0.01</v>
      </c>
      <c r="F14" s="231"/>
    </row>
    <row r="15" spans="1:7" ht="21" customHeight="1" thickTop="1" thickBot="1">
      <c r="A15" s="16" t="s">
        <v>22</v>
      </c>
      <c r="B15" s="62">
        <f>B13-B14</f>
        <v>2270620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48780</v>
      </c>
      <c r="C16" s="267"/>
      <c r="D16" s="61" t="s">
        <v>31</v>
      </c>
      <c r="E16" s="182"/>
      <c r="F16" s="182"/>
    </row>
    <row r="17" spans="1:9" ht="21" customHeight="1" thickTop="1" thickBot="1">
      <c r="A17" s="16" t="s">
        <v>23</v>
      </c>
      <c r="B17" s="62">
        <v>1601420</v>
      </c>
      <c r="C17" s="273" t="s">
        <v>86</v>
      </c>
      <c r="D17" s="61" t="s">
        <v>33</v>
      </c>
      <c r="E17" s="182">
        <v>0.01</v>
      </c>
      <c r="F17" s="182"/>
    </row>
    <row r="18" spans="1:9" ht="21" customHeight="1" thickTop="1" thickBot="1">
      <c r="A18" s="16" t="s">
        <v>26</v>
      </c>
      <c r="B18" s="62">
        <f>B13-B17</f>
        <v>669200</v>
      </c>
      <c r="C18" s="274"/>
      <c r="D18" s="61" t="s">
        <v>17</v>
      </c>
      <c r="E18" s="182"/>
      <c r="F18" s="182"/>
    </row>
    <row r="19" spans="1:9" ht="21" customHeight="1" thickTop="1" thickBot="1">
      <c r="A19" s="16" t="s">
        <v>27</v>
      </c>
      <c r="B19" s="63">
        <v>167</v>
      </c>
      <c r="C19" s="275"/>
      <c r="D19" s="61" t="s">
        <v>32</v>
      </c>
      <c r="E19" s="182"/>
      <c r="F19" s="182"/>
    </row>
    <row r="20" spans="1:9" ht="21" customHeight="1" thickTop="1" thickBot="1">
      <c r="A20" s="16" t="s">
        <v>24</v>
      </c>
      <c r="B20" s="62">
        <v>13888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12/636</f>
        <v>1.8867924528301886E-2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258</v>
      </c>
      <c r="C23" s="17" t="s">
        <v>20</v>
      </c>
      <c r="D23" s="7"/>
    </row>
    <row r="24" spans="1:9" ht="21" customHeight="1" thickTop="1" thickBot="1">
      <c r="A24" s="17" t="s">
        <v>1</v>
      </c>
      <c r="B24" s="7" t="s">
        <v>255</v>
      </c>
      <c r="C24" s="17" t="s">
        <v>2</v>
      </c>
      <c r="D24" s="7" t="s">
        <v>271</v>
      </c>
    </row>
    <row r="25" spans="1:9" ht="21" customHeight="1" thickTop="1" thickBot="1">
      <c r="A25" s="17"/>
      <c r="B25" s="7" t="s">
        <v>254</v>
      </c>
      <c r="C25" s="17" t="s">
        <v>3</v>
      </c>
      <c r="D25" s="7" t="s">
        <v>272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256</v>
      </c>
      <c r="B30" s="246"/>
      <c r="C30" s="277" t="s">
        <v>273</v>
      </c>
      <c r="D30" s="268"/>
      <c r="E30" s="1"/>
    </row>
    <row r="31" spans="1:9" s="5" customFormat="1" ht="50.1" customHeight="1" thickTop="1" thickBot="1">
      <c r="A31" s="245" t="s">
        <v>257</v>
      </c>
      <c r="B31" s="246"/>
      <c r="C31" s="263" t="s">
        <v>274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spans="5:5" ht="20.100000000000001" customHeight="1" thickTop="1"/>
    <row r="34" spans="5:5" ht="36.75" customHeight="1"/>
    <row r="35" spans="5:5" ht="53.25" customHeight="1"/>
    <row r="36" spans="5:5" ht="20.100000000000001" customHeight="1">
      <c r="E36" s="1">
        <v>223</v>
      </c>
    </row>
    <row r="37" spans="5:5" ht="20.100000000000001" customHeight="1"/>
    <row r="38" spans="5:5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topLeftCell="A25" zoomScaleNormal="100" workbookViewId="0">
      <selection activeCell="E6" sqref="E6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92"/>
      <c r="B2" s="192"/>
      <c r="C2" s="192"/>
      <c r="D2" s="233" t="s">
        <v>275</v>
      </c>
      <c r="E2" s="234"/>
      <c r="F2" s="235"/>
    </row>
    <row r="3" spans="1:7" ht="27" thickTop="1" thickBot="1">
      <c r="A3" s="192"/>
      <c r="B3" s="192"/>
      <c r="C3" s="192"/>
      <c r="D3" s="193"/>
      <c r="E3" s="194"/>
      <c r="F3" s="195"/>
    </row>
    <row r="4" spans="1:7" ht="21" customHeight="1" thickTop="1" thickBot="1">
      <c r="A4" s="236" t="s">
        <v>83</v>
      </c>
      <c r="B4" s="240"/>
      <c r="C4" s="75" t="s">
        <v>91</v>
      </c>
      <c r="D4" s="190" t="s">
        <v>87</v>
      </c>
      <c r="E4" s="196" t="s">
        <v>9</v>
      </c>
      <c r="F4" s="197"/>
    </row>
    <row r="5" spans="1:7" ht="21" customHeight="1" thickTop="1" thickBot="1">
      <c r="A5" s="71" t="s">
        <v>36</v>
      </c>
      <c r="B5" s="72">
        <v>82666790</v>
      </c>
      <c r="C5" s="265" t="s">
        <v>84</v>
      </c>
      <c r="D5" s="73" t="s">
        <v>10</v>
      </c>
      <c r="E5" s="74">
        <v>0.03</v>
      </c>
      <c r="F5" s="191"/>
      <c r="G5" s="3"/>
    </row>
    <row r="6" spans="1:7" ht="21" customHeight="1" thickTop="1" thickBot="1">
      <c r="A6" s="65" t="s">
        <v>29</v>
      </c>
      <c r="B6" s="13">
        <f>B5+B13</f>
        <v>85322910</v>
      </c>
      <c r="C6" s="266"/>
      <c r="D6" s="61" t="s">
        <v>11</v>
      </c>
      <c r="E6" s="191">
        <v>0.06</v>
      </c>
      <c r="F6" s="191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91">
        <v>0.14000000000000001</v>
      </c>
      <c r="F7" s="191"/>
      <c r="G7" s="3"/>
    </row>
    <row r="8" spans="1:7" ht="21" customHeight="1" thickTop="1" thickBot="1">
      <c r="A8" s="66" t="s">
        <v>43</v>
      </c>
      <c r="B8" s="14">
        <v>36982790</v>
      </c>
      <c r="C8" s="266"/>
      <c r="D8" s="61" t="s">
        <v>62</v>
      </c>
      <c r="E8" s="191">
        <v>0.08</v>
      </c>
      <c r="F8" s="191"/>
      <c r="G8" s="3"/>
    </row>
    <row r="9" spans="1:7" ht="21" customHeight="1" thickTop="1" thickBot="1">
      <c r="A9" s="67" t="s">
        <v>44</v>
      </c>
      <c r="B9" s="13">
        <f>B8+B13</f>
        <v>39638910</v>
      </c>
      <c r="C9" s="266"/>
      <c r="D9" s="61" t="s">
        <v>35</v>
      </c>
      <c r="E9" s="191">
        <v>0.12</v>
      </c>
      <c r="F9" s="191"/>
      <c r="G9" s="3"/>
    </row>
    <row r="10" spans="1:7" ht="21" customHeight="1" thickTop="1" thickBot="1">
      <c r="A10" s="64" t="s">
        <v>28</v>
      </c>
      <c r="B10" s="22">
        <f>B9/B7</f>
        <v>1.1010808333333333</v>
      </c>
      <c r="C10" s="267"/>
      <c r="D10" s="61" t="s">
        <v>89</v>
      </c>
      <c r="E10" s="191">
        <v>0.08</v>
      </c>
      <c r="F10" s="191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91">
        <v>0.28000000000000003</v>
      </c>
      <c r="F11" s="191"/>
    </row>
    <row r="12" spans="1:7" ht="21" customHeight="1" thickTop="1" thickBot="1">
      <c r="A12" s="16" t="s">
        <v>7</v>
      </c>
      <c r="B12" s="62">
        <v>2664200</v>
      </c>
      <c r="C12" s="266"/>
      <c r="D12" s="61" t="s">
        <v>92</v>
      </c>
      <c r="E12" s="191">
        <v>0.02</v>
      </c>
      <c r="F12" s="191"/>
    </row>
    <row r="13" spans="1:7" ht="21" customHeight="1" thickTop="1" thickBot="1">
      <c r="A13" s="16" t="s">
        <v>8</v>
      </c>
      <c r="B13" s="62">
        <v>2656120</v>
      </c>
      <c r="C13" s="266"/>
      <c r="D13" s="61" t="s">
        <v>65</v>
      </c>
      <c r="E13" s="191">
        <v>0.17</v>
      </c>
      <c r="F13" s="191"/>
    </row>
    <row r="14" spans="1:7" ht="21" customHeight="1" thickTop="1" thickBot="1">
      <c r="A14" s="16" t="s">
        <v>21</v>
      </c>
      <c r="B14" s="62"/>
      <c r="C14" s="266"/>
      <c r="D14" s="61" t="s">
        <v>64</v>
      </c>
      <c r="E14" s="231">
        <v>0</v>
      </c>
      <c r="F14" s="231"/>
    </row>
    <row r="15" spans="1:7" ht="21" customHeight="1" thickTop="1" thickBot="1">
      <c r="A15" s="16" t="s">
        <v>22</v>
      </c>
      <c r="B15" s="62">
        <f>B13-B14</f>
        <v>2656120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8080</v>
      </c>
      <c r="C16" s="267"/>
      <c r="D16" s="61" t="s">
        <v>31</v>
      </c>
      <c r="E16" s="191"/>
      <c r="F16" s="191"/>
    </row>
    <row r="17" spans="1:9" ht="21" customHeight="1" thickTop="1" thickBot="1">
      <c r="A17" s="16" t="s">
        <v>23</v>
      </c>
      <c r="B17" s="62">
        <v>2014900</v>
      </c>
      <c r="C17" s="273" t="s">
        <v>86</v>
      </c>
      <c r="D17" s="61" t="s">
        <v>33</v>
      </c>
      <c r="E17" s="191"/>
      <c r="F17" s="191"/>
    </row>
    <row r="18" spans="1:9" ht="21" customHeight="1" thickTop="1" thickBot="1">
      <c r="A18" s="16" t="s">
        <v>26</v>
      </c>
      <c r="B18" s="62">
        <f>B13-B17</f>
        <v>641220</v>
      </c>
      <c r="C18" s="274"/>
      <c r="D18" s="61" t="s">
        <v>17</v>
      </c>
      <c r="E18" s="191"/>
      <c r="F18" s="191"/>
    </row>
    <row r="19" spans="1:9" ht="21" customHeight="1" thickTop="1" thickBot="1">
      <c r="A19" s="16" t="s">
        <v>27</v>
      </c>
      <c r="B19" s="63">
        <v>278</v>
      </c>
      <c r="C19" s="275"/>
      <c r="D19" s="61" t="s">
        <v>32</v>
      </c>
      <c r="E19" s="191"/>
      <c r="F19" s="191"/>
    </row>
    <row r="20" spans="1:9" ht="21" customHeight="1" thickTop="1" thickBot="1">
      <c r="A20" s="16" t="s">
        <v>24</v>
      </c>
      <c r="B20" s="62">
        <v>9583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18/643</f>
        <v>2.7993779160186624E-2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165</v>
      </c>
      <c r="C23" s="17" t="s">
        <v>20</v>
      </c>
      <c r="D23" s="7" t="s">
        <v>276</v>
      </c>
    </row>
    <row r="24" spans="1:9" ht="21" customHeight="1" thickTop="1" thickBot="1">
      <c r="A24" s="17" t="s">
        <v>1</v>
      </c>
      <c r="B24" s="7" t="s">
        <v>255</v>
      </c>
      <c r="C24" s="17" t="s">
        <v>2</v>
      </c>
      <c r="D24" s="7" t="s">
        <v>277</v>
      </c>
    </row>
    <row r="25" spans="1:9" ht="21" customHeight="1" thickTop="1" thickBot="1">
      <c r="A25" s="17"/>
      <c r="B25" s="7" t="s">
        <v>212</v>
      </c>
      <c r="C25" s="17" t="s">
        <v>3</v>
      </c>
      <c r="D25" s="7" t="s">
        <v>278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259</v>
      </c>
      <c r="B30" s="246"/>
      <c r="C30" s="277" t="s">
        <v>279</v>
      </c>
      <c r="D30" s="268"/>
      <c r="E30" s="1"/>
    </row>
    <row r="31" spans="1:9" s="5" customFormat="1" ht="50.1" customHeight="1" thickTop="1" thickBot="1">
      <c r="A31" s="245"/>
      <c r="B31" s="246"/>
      <c r="C31" s="263"/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topLeftCell="A4" zoomScaleNormal="100" workbookViewId="0">
      <selection activeCell="B10" sqref="B10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99"/>
      <c r="B2" s="199"/>
      <c r="C2" s="199"/>
      <c r="D2" s="233" t="s">
        <v>289</v>
      </c>
      <c r="E2" s="234"/>
      <c r="F2" s="235"/>
    </row>
    <row r="3" spans="1:7" ht="27" thickTop="1" thickBot="1">
      <c r="A3" s="199"/>
      <c r="B3" s="199"/>
      <c r="C3" s="199"/>
      <c r="D3" s="200"/>
      <c r="E3" s="201"/>
      <c r="F3" s="202"/>
    </row>
    <row r="4" spans="1:7" ht="21" customHeight="1" thickTop="1" thickBot="1">
      <c r="A4" s="236" t="s">
        <v>83</v>
      </c>
      <c r="B4" s="240"/>
      <c r="C4" s="75" t="s">
        <v>91</v>
      </c>
      <c r="D4" s="203" t="s">
        <v>87</v>
      </c>
      <c r="E4" s="204" t="s">
        <v>9</v>
      </c>
      <c r="F4" s="205"/>
    </row>
    <row r="5" spans="1:7" ht="21" customHeight="1" thickTop="1" thickBot="1">
      <c r="A5" s="71" t="s">
        <v>36</v>
      </c>
      <c r="B5" s="72">
        <v>85322910</v>
      </c>
      <c r="C5" s="265" t="s">
        <v>84</v>
      </c>
      <c r="D5" s="73" t="s">
        <v>10</v>
      </c>
      <c r="E5" s="74">
        <v>0.02</v>
      </c>
      <c r="F5" s="198"/>
      <c r="G5" s="3"/>
    </row>
    <row r="6" spans="1:7" ht="21" customHeight="1" thickTop="1" thickBot="1">
      <c r="A6" s="65" t="s">
        <v>29</v>
      </c>
      <c r="B6" s="13">
        <f>B5+B13</f>
        <v>86721110</v>
      </c>
      <c r="C6" s="266"/>
      <c r="D6" s="61" t="s">
        <v>11</v>
      </c>
      <c r="E6" s="198">
        <v>0.08</v>
      </c>
      <c r="F6" s="198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98">
        <v>0.14000000000000001</v>
      </c>
      <c r="F7" s="198"/>
      <c r="G7" s="3"/>
    </row>
    <row r="8" spans="1:7" ht="21" customHeight="1" thickTop="1" thickBot="1">
      <c r="A8" s="66" t="s">
        <v>43</v>
      </c>
      <c r="B8" s="14">
        <v>39638910</v>
      </c>
      <c r="C8" s="266"/>
      <c r="D8" s="61" t="s">
        <v>62</v>
      </c>
      <c r="E8" s="198">
        <v>0.06</v>
      </c>
      <c r="F8" s="198"/>
      <c r="G8" s="3"/>
    </row>
    <row r="9" spans="1:7" ht="21" customHeight="1" thickTop="1" thickBot="1">
      <c r="A9" s="67" t="s">
        <v>44</v>
      </c>
      <c r="B9" s="13">
        <f>B8+B13</f>
        <v>41037110</v>
      </c>
      <c r="C9" s="266"/>
      <c r="D9" s="61" t="s">
        <v>35</v>
      </c>
      <c r="E9" s="198">
        <v>0.1</v>
      </c>
      <c r="F9" s="198"/>
      <c r="G9" s="3"/>
    </row>
    <row r="10" spans="1:7" ht="21" customHeight="1" thickTop="1" thickBot="1">
      <c r="A10" s="64" t="s">
        <v>28</v>
      </c>
      <c r="B10" s="22">
        <f>B9/B7</f>
        <v>1.1399197222222222</v>
      </c>
      <c r="C10" s="267"/>
      <c r="D10" s="61" t="s">
        <v>89</v>
      </c>
      <c r="E10" s="198">
        <v>0.01</v>
      </c>
      <c r="F10" s="198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98">
        <v>0.22</v>
      </c>
      <c r="F11" s="198"/>
    </row>
    <row r="12" spans="1:7" ht="21" customHeight="1" thickTop="1" thickBot="1">
      <c r="A12" s="16" t="s">
        <v>7</v>
      </c>
      <c r="B12" s="62">
        <v>1398200</v>
      </c>
      <c r="C12" s="266"/>
      <c r="D12" s="61" t="s">
        <v>92</v>
      </c>
      <c r="E12" s="198">
        <v>0.02</v>
      </c>
      <c r="F12" s="198"/>
    </row>
    <row r="13" spans="1:7" ht="21" customHeight="1" thickTop="1" thickBot="1">
      <c r="A13" s="16" t="s">
        <v>8</v>
      </c>
      <c r="B13" s="62">
        <v>1398200</v>
      </c>
      <c r="C13" s="266"/>
      <c r="D13" s="61" t="s">
        <v>65</v>
      </c>
      <c r="E13" s="198">
        <v>0.22</v>
      </c>
      <c r="F13" s="198"/>
    </row>
    <row r="14" spans="1:7" ht="21" customHeight="1" thickTop="1" thickBot="1">
      <c r="A14" s="16" t="s">
        <v>21</v>
      </c>
      <c r="B14" s="62"/>
      <c r="C14" s="266"/>
      <c r="D14" s="61" t="s">
        <v>64</v>
      </c>
      <c r="E14" s="231"/>
      <c r="F14" s="231"/>
    </row>
    <row r="15" spans="1:7" ht="21" customHeight="1" thickTop="1" thickBot="1">
      <c r="A15" s="16" t="s">
        <v>22</v>
      </c>
      <c r="B15" s="62">
        <f>B13-B14</f>
        <v>1398200</v>
      </c>
      <c r="C15" s="266"/>
      <c r="D15" s="61" t="s">
        <v>63</v>
      </c>
      <c r="E15" s="231">
        <v>0.01</v>
      </c>
      <c r="F15" s="231"/>
    </row>
    <row r="16" spans="1:7" ht="21" customHeight="1" thickTop="1" thickBot="1">
      <c r="A16" s="16" t="s">
        <v>25</v>
      </c>
      <c r="B16" s="62">
        <f>B12-B13</f>
        <v>0</v>
      </c>
      <c r="C16" s="267"/>
      <c r="D16" s="61" t="s">
        <v>31</v>
      </c>
      <c r="E16" s="198">
        <v>0</v>
      </c>
      <c r="F16" s="198"/>
    </row>
    <row r="17" spans="1:9" ht="21" customHeight="1" thickTop="1" thickBot="1">
      <c r="A17" s="16" t="s">
        <v>23</v>
      </c>
      <c r="B17" s="62">
        <v>1094100</v>
      </c>
      <c r="C17" s="273" t="s">
        <v>86</v>
      </c>
      <c r="D17" s="61" t="s">
        <v>33</v>
      </c>
      <c r="E17" s="198"/>
      <c r="F17" s="198"/>
    </row>
    <row r="18" spans="1:9" ht="21" customHeight="1" thickTop="1" thickBot="1">
      <c r="A18" s="16" t="s">
        <v>26</v>
      </c>
      <c r="B18" s="62">
        <f>B13-B17</f>
        <v>304100</v>
      </c>
      <c r="C18" s="274"/>
      <c r="D18" s="61" t="s">
        <v>17</v>
      </c>
      <c r="E18" s="198"/>
      <c r="F18" s="198"/>
    </row>
    <row r="19" spans="1:9" ht="21" customHeight="1" thickTop="1" thickBot="1">
      <c r="A19" s="16" t="s">
        <v>27</v>
      </c>
      <c r="B19" s="63">
        <v>88</v>
      </c>
      <c r="C19" s="275"/>
      <c r="D19" s="61" t="s">
        <v>32</v>
      </c>
      <c r="E19" s="198"/>
      <c r="F19" s="198"/>
    </row>
    <row r="20" spans="1:9" ht="21" customHeight="1" thickTop="1" thickBot="1">
      <c r="A20" s="16" t="s">
        <v>24</v>
      </c>
      <c r="B20" s="62">
        <v>15888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22/485</f>
        <v>4.536082474226804E-2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261</v>
      </c>
      <c r="C23" s="17" t="s">
        <v>20</v>
      </c>
      <c r="D23" s="7" t="s">
        <v>285</v>
      </c>
    </row>
    <row r="24" spans="1:9" ht="21" customHeight="1" thickTop="1" thickBot="1">
      <c r="A24" s="17" t="s">
        <v>1</v>
      </c>
      <c r="B24" s="7" t="s">
        <v>260</v>
      </c>
      <c r="C24" s="17" t="s">
        <v>2</v>
      </c>
      <c r="D24" s="7" t="s">
        <v>286</v>
      </c>
    </row>
    <row r="25" spans="1:9" ht="21" customHeight="1" thickTop="1" thickBot="1">
      <c r="A25" s="17"/>
      <c r="B25" s="7" t="s">
        <v>262</v>
      </c>
      <c r="C25" s="17" t="s">
        <v>3</v>
      </c>
      <c r="D25" s="7" t="s">
        <v>287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263</v>
      </c>
      <c r="B30" s="246"/>
      <c r="C30" s="277" t="s">
        <v>288</v>
      </c>
      <c r="D30" s="268"/>
      <c r="E30" s="1"/>
    </row>
    <row r="31" spans="1:9" s="5" customFormat="1" ht="50.1" customHeight="1" thickTop="1" thickBot="1">
      <c r="A31" s="245"/>
      <c r="B31" s="246"/>
      <c r="C31" s="263"/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B9" sqref="B9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207"/>
      <c r="B2" s="207"/>
      <c r="C2" s="207"/>
      <c r="D2" s="233" t="s">
        <v>280</v>
      </c>
      <c r="E2" s="234"/>
      <c r="F2" s="235"/>
    </row>
    <row r="3" spans="1:7" ht="27" thickTop="1" thickBot="1">
      <c r="A3" s="207"/>
      <c r="B3" s="207"/>
      <c r="C3" s="207"/>
      <c r="D3" s="208"/>
      <c r="E3" s="209"/>
      <c r="F3" s="210"/>
    </row>
    <row r="4" spans="1:7" ht="21" customHeight="1" thickTop="1" thickBot="1">
      <c r="A4" s="236" t="s">
        <v>83</v>
      </c>
      <c r="B4" s="240"/>
      <c r="C4" s="75" t="s">
        <v>91</v>
      </c>
      <c r="D4" s="211" t="s">
        <v>87</v>
      </c>
      <c r="E4" s="212" t="s">
        <v>9</v>
      </c>
      <c r="F4" s="213"/>
    </row>
    <row r="5" spans="1:7" ht="21" customHeight="1" thickTop="1" thickBot="1">
      <c r="A5" s="71" t="s">
        <v>36</v>
      </c>
      <c r="B5" s="72">
        <v>86721110</v>
      </c>
      <c r="C5" s="265" t="s">
        <v>84</v>
      </c>
      <c r="D5" s="73" t="s">
        <v>10</v>
      </c>
      <c r="E5" s="74">
        <v>0.05</v>
      </c>
      <c r="F5" s="206"/>
      <c r="G5" s="3"/>
    </row>
    <row r="6" spans="1:7" ht="21" customHeight="1" thickTop="1" thickBot="1">
      <c r="A6" s="65" t="s">
        <v>29</v>
      </c>
      <c r="B6" s="13">
        <f>B5+B13</f>
        <v>88270350</v>
      </c>
      <c r="C6" s="266"/>
      <c r="D6" s="61" t="s">
        <v>11</v>
      </c>
      <c r="E6" s="206">
        <v>0.09</v>
      </c>
      <c r="F6" s="206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206">
        <v>0.15</v>
      </c>
      <c r="F7" s="206"/>
      <c r="G7" s="3"/>
    </row>
    <row r="8" spans="1:7" ht="21" customHeight="1" thickTop="1" thickBot="1">
      <c r="A8" s="66" t="s">
        <v>43</v>
      </c>
      <c r="B8" s="14">
        <v>41037110</v>
      </c>
      <c r="C8" s="266"/>
      <c r="D8" s="61" t="s">
        <v>62</v>
      </c>
      <c r="E8" s="206">
        <v>0.12</v>
      </c>
      <c r="F8" s="206"/>
      <c r="G8" s="3"/>
    </row>
    <row r="9" spans="1:7" ht="21" customHeight="1" thickTop="1" thickBot="1">
      <c r="A9" s="67" t="s">
        <v>44</v>
      </c>
      <c r="B9" s="13">
        <f>B8+B13</f>
        <v>42586350</v>
      </c>
      <c r="C9" s="266"/>
      <c r="D9" s="61" t="s">
        <v>35</v>
      </c>
      <c r="E9" s="206">
        <v>0.09</v>
      </c>
      <c r="F9" s="206"/>
      <c r="G9" s="3"/>
    </row>
    <row r="10" spans="1:7" ht="21" customHeight="1" thickTop="1" thickBot="1">
      <c r="A10" s="64" t="s">
        <v>28</v>
      </c>
      <c r="B10" s="22">
        <f>B9/B7</f>
        <v>1.1829541666666668</v>
      </c>
      <c r="C10" s="267"/>
      <c r="D10" s="61" t="s">
        <v>89</v>
      </c>
      <c r="E10" s="206">
        <v>0.09</v>
      </c>
      <c r="F10" s="206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206">
        <v>0.23</v>
      </c>
      <c r="F11" s="206"/>
    </row>
    <row r="12" spans="1:7" ht="21" customHeight="1" thickTop="1" thickBot="1">
      <c r="A12" s="16" t="s">
        <v>7</v>
      </c>
      <c r="B12" s="62">
        <v>1563600</v>
      </c>
      <c r="C12" s="266"/>
      <c r="D12" s="61" t="s">
        <v>92</v>
      </c>
      <c r="E12" s="206">
        <v>0.03</v>
      </c>
      <c r="F12" s="206"/>
    </row>
    <row r="13" spans="1:7" ht="21" customHeight="1" thickTop="1" thickBot="1">
      <c r="A13" s="16" t="s">
        <v>8</v>
      </c>
      <c r="B13" s="62">
        <v>1549240</v>
      </c>
      <c r="C13" s="266"/>
      <c r="D13" s="61" t="s">
        <v>65</v>
      </c>
      <c r="E13" s="206">
        <v>0.16</v>
      </c>
      <c r="F13" s="206"/>
    </row>
    <row r="14" spans="1:7" ht="21" customHeight="1" thickTop="1" thickBot="1">
      <c r="A14" s="16" t="s">
        <v>21</v>
      </c>
      <c r="B14" s="62">
        <v>1049900</v>
      </c>
      <c r="C14" s="266"/>
      <c r="D14" s="61" t="s">
        <v>64</v>
      </c>
      <c r="E14" s="231"/>
      <c r="F14" s="231"/>
    </row>
    <row r="15" spans="1:7" ht="21" customHeight="1" thickTop="1" thickBot="1">
      <c r="A15" s="16" t="s">
        <v>22</v>
      </c>
      <c r="B15" s="62">
        <f>B13-B14</f>
        <v>499340</v>
      </c>
      <c r="C15" s="266"/>
      <c r="D15" s="61" t="s">
        <v>63</v>
      </c>
      <c r="E15" s="231"/>
      <c r="F15" s="231"/>
    </row>
    <row r="16" spans="1:7" ht="21" customHeight="1" thickTop="1" thickBot="1">
      <c r="A16" s="16" t="s">
        <v>25</v>
      </c>
      <c r="B16" s="62">
        <f>B12-B13</f>
        <v>14360</v>
      </c>
      <c r="C16" s="267"/>
      <c r="D16" s="61" t="s">
        <v>31</v>
      </c>
      <c r="E16" s="206"/>
      <c r="F16" s="206"/>
    </row>
    <row r="17" spans="1:9" ht="21" customHeight="1" thickTop="1" thickBot="1">
      <c r="A17" s="16" t="s">
        <v>23</v>
      </c>
      <c r="B17" s="62">
        <v>1187600</v>
      </c>
      <c r="C17" s="273" t="s">
        <v>86</v>
      </c>
      <c r="D17" s="61" t="s">
        <v>33</v>
      </c>
      <c r="E17" s="206"/>
      <c r="F17" s="206"/>
    </row>
    <row r="18" spans="1:9" ht="21" customHeight="1" thickTop="1" thickBot="1">
      <c r="A18" s="16" t="s">
        <v>26</v>
      </c>
      <c r="B18" s="62">
        <f>B13-B17</f>
        <v>361640</v>
      </c>
      <c r="C18" s="274"/>
      <c r="D18" s="61" t="s">
        <v>17</v>
      </c>
      <c r="E18" s="206">
        <v>0.01</v>
      </c>
      <c r="F18" s="206"/>
    </row>
    <row r="19" spans="1:9" ht="21" customHeight="1" thickTop="1" thickBot="1">
      <c r="A19" s="16" t="s">
        <v>27</v>
      </c>
      <c r="B19" s="63">
        <v>103</v>
      </c>
      <c r="C19" s="275"/>
      <c r="D19" s="61" t="s">
        <v>32</v>
      </c>
      <c r="E19" s="206"/>
      <c r="F19" s="206"/>
    </row>
    <row r="20" spans="1:9" ht="21" customHeight="1" thickTop="1" thickBot="1">
      <c r="A20" s="16" t="s">
        <v>24</v>
      </c>
      <c r="B20" s="62">
        <v>15180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1.2867647058823528E-4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52</v>
      </c>
      <c r="C23" s="17" t="s">
        <v>20</v>
      </c>
      <c r="D23" s="7" t="s">
        <v>297</v>
      </c>
    </row>
    <row r="24" spans="1:9" ht="21" customHeight="1" thickTop="1" thickBot="1">
      <c r="A24" s="17" t="s">
        <v>1</v>
      </c>
      <c r="B24" s="7" t="s">
        <v>119</v>
      </c>
      <c r="C24" s="17" t="s">
        <v>2</v>
      </c>
      <c r="D24" s="7" t="s">
        <v>298</v>
      </c>
    </row>
    <row r="25" spans="1:9" ht="21" customHeight="1" thickTop="1" thickBot="1">
      <c r="A25" s="17"/>
      <c r="B25" s="7" t="s">
        <v>281</v>
      </c>
      <c r="C25" s="17" t="s">
        <v>3</v>
      </c>
      <c r="D25" s="7" t="s">
        <v>299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282</v>
      </c>
      <c r="B30" s="246"/>
      <c r="C30" s="277" t="s">
        <v>300</v>
      </c>
      <c r="D30" s="268"/>
      <c r="E30" s="1"/>
    </row>
    <row r="31" spans="1:9" s="5" customFormat="1" ht="50.1" customHeight="1" thickTop="1" thickBot="1">
      <c r="A31" s="245" t="s">
        <v>283</v>
      </c>
      <c r="B31" s="246"/>
      <c r="C31" s="263" t="s">
        <v>301</v>
      </c>
      <c r="D31" s="264"/>
      <c r="E31" s="1"/>
    </row>
    <row r="32" spans="1:9" s="5" customFormat="1" ht="50.1" customHeight="1" thickTop="1" thickBot="1">
      <c r="A32" s="245" t="s">
        <v>284</v>
      </c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216"/>
      <c r="B2" s="216"/>
      <c r="C2" s="216"/>
      <c r="D2" s="233" t="s">
        <v>290</v>
      </c>
      <c r="E2" s="234"/>
      <c r="F2" s="235"/>
    </row>
    <row r="3" spans="1:7" ht="27" thickTop="1" thickBot="1">
      <c r="A3" s="216"/>
      <c r="B3" s="216"/>
      <c r="C3" s="216"/>
      <c r="D3" s="217"/>
      <c r="E3" s="218"/>
      <c r="F3" s="219"/>
    </row>
    <row r="4" spans="1:7" ht="21" customHeight="1" thickTop="1" thickBot="1">
      <c r="A4" s="236" t="s">
        <v>83</v>
      </c>
      <c r="B4" s="240"/>
      <c r="C4" s="75" t="s">
        <v>91</v>
      </c>
      <c r="D4" s="214" t="s">
        <v>87</v>
      </c>
      <c r="E4" s="220" t="s">
        <v>9</v>
      </c>
      <c r="F4" s="221"/>
    </row>
    <row r="5" spans="1:7" ht="21" customHeight="1" thickTop="1" thickBot="1">
      <c r="A5" s="71" t="s">
        <v>36</v>
      </c>
      <c r="B5" s="72">
        <v>88270350</v>
      </c>
      <c r="C5" s="265" t="s">
        <v>84</v>
      </c>
      <c r="D5" s="73" t="s">
        <v>10</v>
      </c>
      <c r="E5" s="74">
        <v>0.04</v>
      </c>
      <c r="F5" s="215"/>
      <c r="G5" s="3"/>
    </row>
    <row r="6" spans="1:7" ht="21" customHeight="1" thickTop="1" thickBot="1">
      <c r="A6" s="65" t="s">
        <v>29</v>
      </c>
      <c r="B6" s="13">
        <f>B5+B13</f>
        <v>89745130</v>
      </c>
      <c r="C6" s="266"/>
      <c r="D6" s="61" t="s">
        <v>11</v>
      </c>
      <c r="E6" s="215">
        <v>7.0000000000000007E-2</v>
      </c>
      <c r="F6" s="215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215">
        <v>0.13</v>
      </c>
      <c r="F7" s="215"/>
      <c r="G7" s="3"/>
    </row>
    <row r="8" spans="1:7" ht="21" customHeight="1" thickTop="1" thickBot="1">
      <c r="A8" s="66" t="s">
        <v>43</v>
      </c>
      <c r="B8" s="14">
        <v>42586350</v>
      </c>
      <c r="C8" s="266"/>
      <c r="D8" s="61" t="s">
        <v>62</v>
      </c>
      <c r="E8" s="215">
        <v>0.06</v>
      </c>
      <c r="F8" s="215"/>
      <c r="G8" s="3"/>
    </row>
    <row r="9" spans="1:7" ht="21" customHeight="1" thickTop="1" thickBot="1">
      <c r="A9" s="67" t="s">
        <v>44</v>
      </c>
      <c r="B9" s="13">
        <f>B8+B13</f>
        <v>44061130</v>
      </c>
      <c r="C9" s="266"/>
      <c r="D9" s="61" t="s">
        <v>35</v>
      </c>
      <c r="E9" s="215">
        <v>0.13</v>
      </c>
      <c r="F9" s="215"/>
      <c r="G9" s="3"/>
    </row>
    <row r="10" spans="1:7" ht="21" customHeight="1" thickTop="1" thickBot="1">
      <c r="A10" s="64" t="s">
        <v>28</v>
      </c>
      <c r="B10" s="22">
        <f>B9/B7</f>
        <v>1.2239202777777778</v>
      </c>
      <c r="C10" s="267"/>
      <c r="D10" s="61" t="s">
        <v>89</v>
      </c>
      <c r="E10" s="215">
        <v>0.08</v>
      </c>
      <c r="F10" s="215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215">
        <v>0.28999999999999998</v>
      </c>
      <c r="F11" s="215"/>
    </row>
    <row r="12" spans="1:7" ht="21" customHeight="1" thickTop="1" thickBot="1">
      <c r="A12" s="16" t="s">
        <v>7</v>
      </c>
      <c r="B12" s="62">
        <v>1477500</v>
      </c>
      <c r="C12" s="266"/>
      <c r="D12" s="61" t="s">
        <v>92</v>
      </c>
      <c r="E12" s="215">
        <v>0.01</v>
      </c>
      <c r="F12" s="215"/>
    </row>
    <row r="13" spans="1:7" ht="21" customHeight="1" thickTop="1" thickBot="1">
      <c r="A13" s="16" t="s">
        <v>8</v>
      </c>
      <c r="B13" s="62">
        <v>1474780</v>
      </c>
      <c r="C13" s="266"/>
      <c r="D13" s="61" t="s">
        <v>65</v>
      </c>
      <c r="E13" s="215">
        <v>0.18</v>
      </c>
      <c r="F13" s="215"/>
    </row>
    <row r="14" spans="1:7" ht="21" customHeight="1" thickTop="1" thickBot="1">
      <c r="A14" s="16" t="s">
        <v>21</v>
      </c>
      <c r="B14" s="62">
        <v>1018700</v>
      </c>
      <c r="C14" s="266"/>
      <c r="D14" s="61" t="s">
        <v>64</v>
      </c>
      <c r="E14" s="231"/>
      <c r="F14" s="231"/>
    </row>
    <row r="15" spans="1:7" ht="21" customHeight="1" thickTop="1" thickBot="1">
      <c r="A15" s="16" t="s">
        <v>22</v>
      </c>
      <c r="B15" s="62">
        <f>B13-B14</f>
        <v>456080</v>
      </c>
      <c r="C15" s="266"/>
      <c r="D15" s="61" t="s">
        <v>63</v>
      </c>
      <c r="E15" s="231"/>
      <c r="F15" s="231"/>
    </row>
    <row r="16" spans="1:7" ht="21" customHeight="1" thickTop="1" thickBot="1">
      <c r="A16" s="16" t="s">
        <v>25</v>
      </c>
      <c r="B16" s="62">
        <f>B12-B13</f>
        <v>2720</v>
      </c>
      <c r="C16" s="267"/>
      <c r="D16" s="61" t="s">
        <v>31</v>
      </c>
      <c r="E16" s="215"/>
      <c r="F16" s="215"/>
    </row>
    <row r="17" spans="1:9" ht="21" customHeight="1" thickTop="1" thickBot="1">
      <c r="A17" s="16" t="s">
        <v>23</v>
      </c>
      <c r="B17" s="62">
        <v>1180100</v>
      </c>
      <c r="C17" s="273" t="s">
        <v>86</v>
      </c>
      <c r="D17" s="61" t="s">
        <v>33</v>
      </c>
      <c r="E17" s="215"/>
      <c r="F17" s="215"/>
    </row>
    <row r="18" spans="1:9" ht="21" customHeight="1" thickTop="1" thickBot="1">
      <c r="A18" s="16" t="s">
        <v>26</v>
      </c>
      <c r="B18" s="62">
        <f>B13-B17</f>
        <v>294680</v>
      </c>
      <c r="C18" s="274"/>
      <c r="D18" s="61" t="s">
        <v>17</v>
      </c>
      <c r="E18" s="215"/>
      <c r="F18" s="215"/>
    </row>
    <row r="19" spans="1:9" ht="21" customHeight="1" thickTop="1" thickBot="1">
      <c r="A19" s="16" t="s">
        <v>27</v>
      </c>
      <c r="B19" s="63">
        <v>98</v>
      </c>
      <c r="C19" s="275"/>
      <c r="D19" s="61" t="s">
        <v>32</v>
      </c>
      <c r="E19" s="215"/>
      <c r="F19" s="215"/>
    </row>
    <row r="20" spans="1:9" ht="21" customHeight="1" thickTop="1" thickBot="1">
      <c r="A20" s="16" t="s">
        <v>24</v>
      </c>
      <c r="B20" s="62">
        <v>15076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2.2857142857142857E-4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52</v>
      </c>
      <c r="C23" s="17" t="s">
        <v>20</v>
      </c>
      <c r="D23" s="7" t="s">
        <v>302</v>
      </c>
    </row>
    <row r="24" spans="1:9" ht="21" customHeight="1" thickTop="1" thickBot="1">
      <c r="A24" s="17" t="s">
        <v>1</v>
      </c>
      <c r="B24" s="7" t="s">
        <v>119</v>
      </c>
      <c r="C24" s="17" t="s">
        <v>2</v>
      </c>
      <c r="D24" s="7" t="s">
        <v>303</v>
      </c>
    </row>
    <row r="25" spans="1:9" ht="21" customHeight="1" thickTop="1" thickBot="1">
      <c r="A25" s="17"/>
      <c r="B25" s="7" t="s">
        <v>281</v>
      </c>
      <c r="C25" s="17" t="s">
        <v>3</v>
      </c>
      <c r="D25" s="7" t="s">
        <v>304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292</v>
      </c>
      <c r="B30" s="246"/>
      <c r="C30" s="277" t="s">
        <v>305</v>
      </c>
      <c r="D30" s="268"/>
      <c r="E30" s="1"/>
    </row>
    <row r="31" spans="1:9" s="5" customFormat="1" ht="50.1" customHeight="1" thickTop="1" thickBot="1">
      <c r="A31" s="245" t="s">
        <v>291</v>
      </c>
      <c r="B31" s="246"/>
      <c r="C31" s="263" t="s">
        <v>306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Normal="100" workbookViewId="0">
      <selection activeCell="G32" sqref="G32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223"/>
      <c r="B2" s="223"/>
      <c r="C2" s="223"/>
      <c r="D2" s="233" t="s">
        <v>293</v>
      </c>
      <c r="E2" s="234"/>
      <c r="F2" s="235"/>
    </row>
    <row r="3" spans="1:7" ht="27" thickTop="1" thickBot="1">
      <c r="A3" s="223"/>
      <c r="B3" s="223"/>
      <c r="C3" s="223"/>
      <c r="D3" s="224"/>
      <c r="E3" s="225"/>
      <c r="F3" s="226"/>
    </row>
    <row r="4" spans="1:7" ht="21" customHeight="1" thickTop="1" thickBot="1">
      <c r="A4" s="236" t="s">
        <v>83</v>
      </c>
      <c r="B4" s="240"/>
      <c r="C4" s="75" t="s">
        <v>91</v>
      </c>
      <c r="D4" s="227" t="s">
        <v>87</v>
      </c>
      <c r="E4" s="228" t="s">
        <v>9</v>
      </c>
      <c r="F4" s="229"/>
    </row>
    <row r="5" spans="1:7" ht="21" customHeight="1" thickTop="1" thickBot="1">
      <c r="A5" s="71" t="s">
        <v>36</v>
      </c>
      <c r="B5" s="72">
        <v>89745130</v>
      </c>
      <c r="C5" s="265" t="s">
        <v>84</v>
      </c>
      <c r="D5" s="73" t="s">
        <v>10</v>
      </c>
      <c r="E5" s="74">
        <v>0.05</v>
      </c>
      <c r="F5" s="222"/>
      <c r="G5" s="3"/>
    </row>
    <row r="6" spans="1:7" ht="21" customHeight="1" thickTop="1" thickBot="1">
      <c r="A6" s="65" t="s">
        <v>29</v>
      </c>
      <c r="B6" s="13">
        <f>B5+B13</f>
        <v>91247030</v>
      </c>
      <c r="C6" s="266"/>
      <c r="D6" s="61" t="s">
        <v>11</v>
      </c>
      <c r="E6" s="222">
        <v>0.06</v>
      </c>
      <c r="F6" s="222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222">
        <v>0.1</v>
      </c>
      <c r="F7" s="222"/>
      <c r="G7" s="3"/>
    </row>
    <row r="8" spans="1:7" ht="21" customHeight="1" thickTop="1" thickBot="1">
      <c r="A8" s="66" t="s">
        <v>43</v>
      </c>
      <c r="B8" s="14">
        <v>44061130</v>
      </c>
      <c r="C8" s="266"/>
      <c r="D8" s="61" t="s">
        <v>62</v>
      </c>
      <c r="E8" s="222">
        <v>0.09</v>
      </c>
      <c r="F8" s="222"/>
      <c r="G8" s="3"/>
    </row>
    <row r="9" spans="1:7" ht="21" customHeight="1" thickTop="1" thickBot="1">
      <c r="A9" s="67" t="s">
        <v>44</v>
      </c>
      <c r="B9" s="13">
        <f>B8+B13</f>
        <v>45563030</v>
      </c>
      <c r="C9" s="266"/>
      <c r="D9" s="61" t="s">
        <v>35</v>
      </c>
      <c r="E9" s="222">
        <v>0.1</v>
      </c>
      <c r="F9" s="222"/>
      <c r="G9" s="3"/>
    </row>
    <row r="10" spans="1:7" ht="21" customHeight="1" thickTop="1" thickBot="1">
      <c r="A10" s="64" t="s">
        <v>28</v>
      </c>
      <c r="B10" s="22">
        <f>B9/B7</f>
        <v>1.2656397222222222</v>
      </c>
      <c r="C10" s="267"/>
      <c r="D10" s="61" t="s">
        <v>89</v>
      </c>
      <c r="E10" s="222">
        <v>0.09</v>
      </c>
      <c r="F10" s="222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222">
        <v>0.18</v>
      </c>
      <c r="F11" s="222"/>
    </row>
    <row r="12" spans="1:7" ht="21" customHeight="1" thickTop="1" thickBot="1">
      <c r="A12" s="16" t="s">
        <v>7</v>
      </c>
      <c r="B12" s="62">
        <v>1561900</v>
      </c>
      <c r="C12" s="266"/>
      <c r="D12" s="61" t="s">
        <v>92</v>
      </c>
      <c r="E12" s="222">
        <v>0</v>
      </c>
      <c r="F12" s="222"/>
    </row>
    <row r="13" spans="1:7" ht="21" customHeight="1" thickTop="1" thickBot="1">
      <c r="A13" s="16" t="s">
        <v>8</v>
      </c>
      <c r="B13" s="62">
        <v>1501900</v>
      </c>
      <c r="C13" s="266"/>
      <c r="D13" s="61" t="s">
        <v>65</v>
      </c>
      <c r="E13" s="222">
        <v>0.18</v>
      </c>
      <c r="F13" s="222"/>
    </row>
    <row r="14" spans="1:7" ht="21" customHeight="1" thickTop="1" thickBot="1">
      <c r="A14" s="16" t="s">
        <v>21</v>
      </c>
      <c r="B14" s="62">
        <v>1018700</v>
      </c>
      <c r="C14" s="266"/>
      <c r="D14" s="61" t="s">
        <v>64</v>
      </c>
      <c r="E14" s="231"/>
      <c r="F14" s="231"/>
    </row>
    <row r="15" spans="1:7" ht="21" customHeight="1" thickTop="1" thickBot="1">
      <c r="A15" s="16" t="s">
        <v>22</v>
      </c>
      <c r="B15" s="62">
        <f>B13-B14</f>
        <v>483200</v>
      </c>
      <c r="C15" s="266"/>
      <c r="D15" s="61" t="s">
        <v>63</v>
      </c>
      <c r="E15" s="231">
        <v>0</v>
      </c>
      <c r="F15" s="231"/>
    </row>
    <row r="16" spans="1:7" ht="21" customHeight="1" thickTop="1" thickBot="1">
      <c r="A16" s="16" t="s">
        <v>25</v>
      </c>
      <c r="B16" s="62">
        <f>B12-B13</f>
        <v>60000</v>
      </c>
      <c r="C16" s="267"/>
      <c r="D16" s="61" t="s">
        <v>31</v>
      </c>
      <c r="E16" s="222">
        <v>0</v>
      </c>
      <c r="F16" s="222"/>
    </row>
    <row r="17" spans="1:9" ht="21" customHeight="1" thickTop="1" thickBot="1">
      <c r="A17" s="16" t="s">
        <v>23</v>
      </c>
      <c r="B17" s="62">
        <v>1213000</v>
      </c>
      <c r="C17" s="273" t="s">
        <v>86</v>
      </c>
      <c r="D17" s="61" t="s">
        <v>33</v>
      </c>
      <c r="E17" s="222">
        <v>0</v>
      </c>
      <c r="F17" s="222"/>
    </row>
    <row r="18" spans="1:9" ht="21" customHeight="1" thickTop="1" thickBot="1">
      <c r="A18" s="16" t="s">
        <v>26</v>
      </c>
      <c r="B18" s="62">
        <f>B13-B17</f>
        <v>288900</v>
      </c>
      <c r="C18" s="274"/>
      <c r="D18" s="61" t="s">
        <v>17</v>
      </c>
      <c r="E18" s="230"/>
      <c r="F18" s="222"/>
    </row>
    <row r="19" spans="1:9" ht="21" customHeight="1" thickTop="1" thickBot="1">
      <c r="A19" s="16" t="s">
        <v>27</v>
      </c>
      <c r="B19" s="63">
        <v>100</v>
      </c>
      <c r="C19" s="275"/>
      <c r="D19" s="61" t="s">
        <v>32</v>
      </c>
      <c r="E19" s="222">
        <v>0.14000000000000001</v>
      </c>
      <c r="F19" s="222"/>
    </row>
    <row r="20" spans="1:9" ht="21" customHeight="1" thickTop="1" thickBot="1">
      <c r="A20" s="16" t="s">
        <v>24</v>
      </c>
      <c r="B20" s="62">
        <v>15619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v>4.3321299638989169E-4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258</v>
      </c>
      <c r="C23" s="17" t="s">
        <v>20</v>
      </c>
      <c r="D23" s="7" t="s">
        <v>298</v>
      </c>
    </row>
    <row r="24" spans="1:9" ht="21" customHeight="1" thickTop="1" thickBot="1">
      <c r="A24" s="17" t="s">
        <v>1</v>
      </c>
      <c r="B24" s="7" t="s">
        <v>294</v>
      </c>
      <c r="C24" s="17" t="s">
        <v>2</v>
      </c>
      <c r="D24" s="7" t="s">
        <v>307</v>
      </c>
    </row>
    <row r="25" spans="1:9" ht="21" customHeight="1" thickTop="1" thickBot="1">
      <c r="A25" s="17"/>
      <c r="B25" s="7"/>
      <c r="C25" s="17" t="s">
        <v>3</v>
      </c>
      <c r="D25" s="7" t="s">
        <v>308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295</v>
      </c>
      <c r="B30" s="246"/>
      <c r="C30" s="277" t="s">
        <v>309</v>
      </c>
      <c r="D30" s="268"/>
      <c r="E30" s="1"/>
    </row>
    <row r="31" spans="1:9" s="5" customFormat="1" ht="50.1" customHeight="1" thickTop="1" thickBot="1">
      <c r="A31" s="245" t="s">
        <v>296</v>
      </c>
      <c r="B31" s="246"/>
      <c r="C31" s="263" t="s">
        <v>310</v>
      </c>
      <c r="D31" s="264"/>
      <c r="E31" s="1"/>
    </row>
    <row r="32" spans="1:9" s="5" customFormat="1" ht="50.1" customHeight="1" thickTop="1" thickBot="1">
      <c r="A32" s="245"/>
      <c r="B32" s="268"/>
      <c r="C32" s="269" t="s">
        <v>311</v>
      </c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topLeftCell="A16" zoomScaleNormal="100" workbookViewId="0">
      <selection activeCell="E35" sqref="E35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102"/>
      <c r="B2" s="102"/>
      <c r="C2" s="102"/>
      <c r="D2" s="233" t="s">
        <v>102</v>
      </c>
      <c r="E2" s="234"/>
      <c r="F2" s="235"/>
    </row>
    <row r="3" spans="1:7" ht="27" thickTop="1" thickBot="1">
      <c r="A3" s="102"/>
      <c r="B3" s="102"/>
      <c r="C3" s="102"/>
      <c r="D3" s="103"/>
      <c r="E3" s="104"/>
      <c r="F3" s="105"/>
    </row>
    <row r="4" spans="1:7" ht="21" customHeight="1" thickTop="1" thickBot="1">
      <c r="A4" s="236" t="s">
        <v>83</v>
      </c>
      <c r="B4" s="240"/>
      <c r="C4" s="75" t="s">
        <v>91</v>
      </c>
      <c r="D4" s="100" t="s">
        <v>87</v>
      </c>
      <c r="E4" s="106" t="s">
        <v>9</v>
      </c>
      <c r="F4" s="107"/>
    </row>
    <row r="5" spans="1:7" ht="21" customHeight="1" thickTop="1" thickBot="1">
      <c r="A5" s="71" t="s">
        <v>36</v>
      </c>
      <c r="B5" s="72"/>
      <c r="C5" s="265" t="s">
        <v>84</v>
      </c>
      <c r="D5" s="73" t="s">
        <v>10</v>
      </c>
      <c r="E5" s="74"/>
      <c r="F5" s="101"/>
      <c r="G5" s="3"/>
    </row>
    <row r="6" spans="1:7" ht="21" customHeight="1" thickTop="1" thickBot="1">
      <c r="A6" s="65" t="s">
        <v>29</v>
      </c>
      <c r="B6" s="13">
        <f>B5+B13</f>
        <v>0</v>
      </c>
      <c r="C6" s="266"/>
      <c r="D6" s="61" t="s">
        <v>11</v>
      </c>
      <c r="E6" s="101"/>
      <c r="F6" s="101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101"/>
      <c r="F7" s="101"/>
      <c r="G7" s="3"/>
    </row>
    <row r="8" spans="1:7" ht="21" customHeight="1" thickTop="1" thickBot="1">
      <c r="A8" s="66" t="s">
        <v>43</v>
      </c>
      <c r="B8" s="14"/>
      <c r="C8" s="266"/>
      <c r="D8" s="61" t="s">
        <v>62</v>
      </c>
      <c r="E8" s="101"/>
      <c r="F8" s="101"/>
      <c r="G8" s="3"/>
    </row>
    <row r="9" spans="1:7" ht="21" customHeight="1" thickTop="1" thickBot="1">
      <c r="A9" s="67" t="s">
        <v>44</v>
      </c>
      <c r="B9" s="13">
        <f>B8+B13</f>
        <v>0</v>
      </c>
      <c r="C9" s="266"/>
      <c r="D9" s="61" t="s">
        <v>35</v>
      </c>
      <c r="E9" s="101"/>
      <c r="F9" s="101"/>
      <c r="G9" s="3"/>
    </row>
    <row r="10" spans="1:7" ht="21" customHeight="1" thickTop="1" thickBot="1">
      <c r="A10" s="64" t="s">
        <v>28</v>
      </c>
      <c r="B10" s="22">
        <f>B9/B7</f>
        <v>0</v>
      </c>
      <c r="C10" s="267"/>
      <c r="D10" s="61" t="s">
        <v>89</v>
      </c>
      <c r="E10" s="101"/>
      <c r="F10" s="101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101"/>
      <c r="F11" s="101"/>
    </row>
    <row r="12" spans="1:7" ht="21" customHeight="1" thickTop="1" thickBot="1">
      <c r="A12" s="16" t="s">
        <v>7</v>
      </c>
      <c r="B12" s="62"/>
      <c r="C12" s="266"/>
      <c r="D12" s="61" t="s">
        <v>92</v>
      </c>
      <c r="E12" s="101"/>
      <c r="F12" s="101"/>
    </row>
    <row r="13" spans="1:7" ht="21" customHeight="1" thickTop="1" thickBot="1">
      <c r="A13" s="16" t="s">
        <v>8</v>
      </c>
      <c r="B13" s="62"/>
      <c r="C13" s="266"/>
      <c r="D13" s="61" t="s">
        <v>65</v>
      </c>
      <c r="E13" s="101"/>
      <c r="F13" s="101"/>
    </row>
    <row r="14" spans="1:7" ht="21" customHeight="1" thickTop="1" thickBot="1">
      <c r="A14" s="16" t="s">
        <v>21</v>
      </c>
      <c r="B14" s="62"/>
      <c r="C14" s="266"/>
      <c r="D14" s="61" t="s">
        <v>64</v>
      </c>
      <c r="E14" s="231"/>
      <c r="F14" s="231"/>
    </row>
    <row r="15" spans="1:7" ht="21" customHeight="1" thickTop="1" thickBot="1">
      <c r="A15" s="16" t="s">
        <v>22</v>
      </c>
      <c r="B15" s="62">
        <f>B13-B14</f>
        <v>0</v>
      </c>
      <c r="C15" s="266"/>
      <c r="D15" s="61" t="s">
        <v>63</v>
      </c>
      <c r="E15" s="231"/>
      <c r="F15" s="231"/>
    </row>
    <row r="16" spans="1:7" ht="21" customHeight="1" thickTop="1" thickBot="1">
      <c r="A16" s="16" t="s">
        <v>25</v>
      </c>
      <c r="B16" s="62">
        <f>B12-B13</f>
        <v>0</v>
      </c>
      <c r="C16" s="267"/>
      <c r="D16" s="61" t="s">
        <v>31</v>
      </c>
      <c r="E16" s="101"/>
      <c r="F16" s="101"/>
    </row>
    <row r="17" spans="1:9" ht="21" customHeight="1" thickTop="1" thickBot="1">
      <c r="A17" s="16" t="s">
        <v>23</v>
      </c>
      <c r="B17" s="62"/>
      <c r="C17" s="273" t="s">
        <v>86</v>
      </c>
      <c r="D17" s="61" t="s">
        <v>33</v>
      </c>
      <c r="E17" s="101"/>
      <c r="F17" s="101"/>
    </row>
    <row r="18" spans="1:9" ht="21" customHeight="1" thickTop="1" thickBot="1">
      <c r="A18" s="16" t="s">
        <v>26</v>
      </c>
      <c r="B18" s="62">
        <f>B13-B17</f>
        <v>0</v>
      </c>
      <c r="C18" s="274"/>
      <c r="D18" s="61" t="s">
        <v>17</v>
      </c>
      <c r="E18" s="101"/>
      <c r="F18" s="101"/>
    </row>
    <row r="19" spans="1:9" ht="21" customHeight="1" thickTop="1" thickBot="1">
      <c r="A19" s="16" t="s">
        <v>27</v>
      </c>
      <c r="B19" s="63"/>
      <c r="C19" s="275"/>
      <c r="D19" s="61" t="s">
        <v>32</v>
      </c>
      <c r="E19" s="101"/>
      <c r="F19" s="101"/>
    </row>
    <row r="20" spans="1:9" ht="21" customHeight="1" thickTop="1" thickBot="1">
      <c r="A20" s="16" t="s">
        <v>24</v>
      </c>
      <c r="B20" s="62"/>
      <c r="C20" s="68"/>
      <c r="D20" s="3"/>
      <c r="E20" s="4"/>
      <c r="F20" s="4"/>
    </row>
    <row r="21" spans="1:9" ht="21" customHeight="1" thickTop="1" thickBot="1">
      <c r="A21" s="16" t="s">
        <v>34</v>
      </c>
      <c r="B21" s="22"/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/>
      <c r="C23" s="17" t="s">
        <v>20</v>
      </c>
      <c r="D23" s="7"/>
    </row>
    <row r="24" spans="1:9" ht="21" customHeight="1" thickTop="1" thickBot="1">
      <c r="A24" s="17" t="s">
        <v>1</v>
      </c>
      <c r="B24" s="7"/>
      <c r="C24" s="17" t="s">
        <v>2</v>
      </c>
      <c r="D24" s="7"/>
    </row>
    <row r="25" spans="1:9" ht="21" customHeight="1" thickTop="1" thickBot="1">
      <c r="A25" s="17"/>
      <c r="B25" s="7"/>
      <c r="C25" s="17" t="s">
        <v>3</v>
      </c>
      <c r="D25" s="7"/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/>
      <c r="B30" s="246"/>
      <c r="C30" s="277"/>
      <c r="D30" s="268"/>
      <c r="E30" s="1"/>
    </row>
    <row r="31" spans="1:9" s="5" customFormat="1" ht="50.1" customHeight="1" thickTop="1" thickBot="1">
      <c r="A31" s="245"/>
      <c r="B31" s="246"/>
      <c r="C31" s="263"/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topLeftCell="A16" zoomScaleNormal="100" workbookViewId="0">
      <selection activeCell="A8" sqref="A8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32" t="s">
        <v>0</v>
      </c>
      <c r="B1" s="232"/>
      <c r="C1" s="232"/>
      <c r="D1" s="232"/>
      <c r="E1" s="232"/>
    </row>
    <row r="2" spans="1:6" ht="26.25" thickBot="1">
      <c r="A2" s="39"/>
      <c r="B2" s="39"/>
      <c r="C2" s="233" t="s">
        <v>56</v>
      </c>
      <c r="D2" s="234"/>
      <c r="E2" s="235"/>
    </row>
    <row r="3" spans="1:6" ht="20.100000000000001" customHeight="1" thickTop="1" thickBot="1">
      <c r="A3" s="17" t="s">
        <v>36</v>
      </c>
      <c r="B3" s="12">
        <v>49250760</v>
      </c>
      <c r="C3" s="40"/>
      <c r="D3" s="41"/>
      <c r="E3" s="42"/>
    </row>
    <row r="4" spans="1:6" ht="20.100000000000001" customHeight="1" thickTop="1" thickBot="1">
      <c r="A4" s="19" t="s">
        <v>29</v>
      </c>
      <c r="B4" s="13">
        <f>B3+B11</f>
        <v>51672860</v>
      </c>
      <c r="C4" s="9"/>
      <c r="D4" s="9"/>
      <c r="E4" s="8"/>
      <c r="F4" s="3"/>
    </row>
    <row r="5" spans="1:6" ht="20.100000000000001" customHeight="1" thickTop="1" thickBot="1">
      <c r="A5" s="17" t="s">
        <v>42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43</v>
      </c>
      <c r="B6" s="14">
        <v>3566760</v>
      </c>
      <c r="C6" s="10"/>
      <c r="D6" s="10"/>
      <c r="E6" s="11"/>
      <c r="F6" s="3"/>
    </row>
    <row r="7" spans="1:6" ht="20.100000000000001" customHeight="1" thickTop="1" thickBot="1">
      <c r="A7" s="21" t="s">
        <v>44</v>
      </c>
      <c r="B7" s="13">
        <f>B6+B11</f>
        <v>5988860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0.16635722222222221</v>
      </c>
      <c r="C8" s="10"/>
      <c r="D8" s="10"/>
      <c r="E8" s="11"/>
      <c r="F8" s="3"/>
    </row>
    <row r="9" spans="1:6" ht="20.100000000000001" customHeight="1" thickTop="1" thickBot="1">
      <c r="A9" s="236" t="s">
        <v>30</v>
      </c>
      <c r="B9" s="237"/>
      <c r="C9" s="238" t="s">
        <v>9</v>
      </c>
      <c r="D9" s="238"/>
      <c r="E9" s="239"/>
    </row>
    <row r="10" spans="1:6" ht="20.100000000000001" customHeight="1" thickTop="1" thickBot="1">
      <c r="A10" s="16" t="s">
        <v>7</v>
      </c>
      <c r="B10" s="25">
        <v>2423600</v>
      </c>
      <c r="C10" s="16" t="s">
        <v>10</v>
      </c>
      <c r="D10" s="231">
        <v>0.06</v>
      </c>
      <c r="E10" s="231"/>
    </row>
    <row r="11" spans="1:6" ht="20.100000000000001" customHeight="1" thickTop="1" thickBot="1">
      <c r="A11" s="16" t="s">
        <v>8</v>
      </c>
      <c r="B11" s="25">
        <v>2422100</v>
      </c>
      <c r="C11" s="16" t="s">
        <v>11</v>
      </c>
      <c r="D11" s="231">
        <v>0.06</v>
      </c>
      <c r="E11" s="231"/>
    </row>
    <row r="12" spans="1:6" ht="20.100000000000001" customHeight="1" thickTop="1" thickBot="1">
      <c r="A12" s="16" t="s">
        <v>21</v>
      </c>
      <c r="B12" s="25">
        <v>1922000</v>
      </c>
      <c r="C12" s="16" t="s">
        <v>1</v>
      </c>
      <c r="D12" s="231">
        <v>0.11</v>
      </c>
      <c r="E12" s="231"/>
    </row>
    <row r="13" spans="1:6" ht="20.100000000000001" customHeight="1" thickTop="1" thickBot="1">
      <c r="A13" s="16" t="s">
        <v>22</v>
      </c>
      <c r="B13" s="25">
        <f>B11-B12</f>
        <v>500100</v>
      </c>
      <c r="C13" s="16" t="s">
        <v>62</v>
      </c>
      <c r="D13" s="231">
        <v>0.09</v>
      </c>
      <c r="E13" s="231"/>
    </row>
    <row r="14" spans="1:6" ht="20.100000000000001" customHeight="1" thickTop="1" thickBot="1">
      <c r="A14" s="16" t="s">
        <v>25</v>
      </c>
      <c r="B14" s="25">
        <f>B10-B11</f>
        <v>1500</v>
      </c>
      <c r="C14" s="16" t="s">
        <v>35</v>
      </c>
      <c r="D14" s="231">
        <v>0.1</v>
      </c>
      <c r="E14" s="231"/>
    </row>
    <row r="15" spans="1:6" ht="20.100000000000001" customHeight="1" thickTop="1" thickBot="1">
      <c r="A15" s="16" t="s">
        <v>23</v>
      </c>
      <c r="B15" s="25">
        <v>1855200</v>
      </c>
      <c r="C15" s="16" t="s">
        <v>13</v>
      </c>
      <c r="D15" s="231">
        <v>0.09</v>
      </c>
      <c r="E15" s="231"/>
    </row>
    <row r="16" spans="1:6" ht="20.100000000000001" customHeight="1" thickTop="1" thickBot="1">
      <c r="A16" s="16" t="s">
        <v>26</v>
      </c>
      <c r="B16" s="25">
        <f>B11-B15</f>
        <v>566900</v>
      </c>
      <c r="C16" s="16" t="s">
        <v>67</v>
      </c>
      <c r="D16" s="231">
        <v>0.03</v>
      </c>
      <c r="E16" s="231"/>
    </row>
    <row r="17" spans="1:8" ht="20.100000000000001" customHeight="1" thickTop="1" thickBot="1">
      <c r="A17" s="16" t="s">
        <v>27</v>
      </c>
      <c r="B17" s="26">
        <v>169</v>
      </c>
      <c r="C17" s="16" t="s">
        <v>66</v>
      </c>
      <c r="D17" s="231">
        <v>0.24</v>
      </c>
      <c r="E17" s="231"/>
    </row>
    <row r="18" spans="1:8" ht="20.100000000000001" customHeight="1" thickTop="1" thickBot="1">
      <c r="A18" s="16" t="s">
        <v>24</v>
      </c>
      <c r="B18" s="25">
        <v>14340</v>
      </c>
      <c r="C18" s="16" t="s">
        <v>65</v>
      </c>
      <c r="D18" s="231">
        <v>0.16</v>
      </c>
      <c r="E18" s="231"/>
    </row>
    <row r="19" spans="1:8" ht="20.100000000000001" customHeight="1" thickTop="1" thickBot="1">
      <c r="A19" s="16" t="s">
        <v>34</v>
      </c>
      <c r="B19" s="27">
        <f>42/752</f>
        <v>5.5851063829787231E-2</v>
      </c>
      <c r="C19" s="16" t="s">
        <v>64</v>
      </c>
      <c r="D19" s="231">
        <v>0.02</v>
      </c>
      <c r="E19" s="231"/>
    </row>
    <row r="20" spans="1:8" ht="20.100000000000001" customHeight="1" thickTop="1" thickBot="1">
      <c r="A20" s="24"/>
      <c r="B20" s="44"/>
      <c r="C20" s="16" t="s">
        <v>63</v>
      </c>
      <c r="D20" s="231">
        <v>0.01</v>
      </c>
      <c r="E20" s="231"/>
    </row>
    <row r="21" spans="1:8" ht="20.100000000000001" customHeight="1" thickTop="1" thickBot="1">
      <c r="A21" s="24"/>
      <c r="B21" s="23"/>
      <c r="C21" s="16" t="s">
        <v>31</v>
      </c>
      <c r="D21" s="38" t="s">
        <v>18</v>
      </c>
      <c r="E21" s="38"/>
    </row>
    <row r="22" spans="1:8" ht="20.100000000000001" customHeight="1" thickTop="1" thickBot="1">
      <c r="A22" s="24"/>
      <c r="B22" s="23"/>
      <c r="C22" s="16" t="s">
        <v>33</v>
      </c>
      <c r="D22" s="38">
        <v>0.01</v>
      </c>
      <c r="E22" s="38"/>
    </row>
    <row r="23" spans="1:8" ht="20.100000000000001" customHeight="1" thickTop="1" thickBot="1">
      <c r="A23" s="24"/>
      <c r="B23" s="23"/>
      <c r="C23" s="16" t="s">
        <v>17</v>
      </c>
      <c r="D23" s="38">
        <v>0.01</v>
      </c>
      <c r="E23" s="38"/>
    </row>
    <row r="24" spans="1:8" ht="20.100000000000001" customHeight="1" thickTop="1" thickBot="1">
      <c r="A24" s="24"/>
      <c r="B24" s="23"/>
      <c r="C24" s="16" t="s">
        <v>32</v>
      </c>
      <c r="D24" s="38" t="s">
        <v>18</v>
      </c>
      <c r="E24" s="38"/>
    </row>
    <row r="25" spans="1:8" ht="16.5" customHeight="1" thickTop="1" thickBot="1">
      <c r="A25" s="3"/>
      <c r="B25" s="3"/>
      <c r="C25" s="3"/>
      <c r="D25" s="4"/>
      <c r="E25" s="4"/>
    </row>
    <row r="26" spans="1:8" s="5" customFormat="1" ht="20.100000000000001" customHeight="1" thickTop="1" thickBot="1">
      <c r="A26" s="236" t="s">
        <v>6</v>
      </c>
      <c r="B26" s="240"/>
      <c r="C26" s="236" t="s">
        <v>19</v>
      </c>
      <c r="D26" s="241"/>
      <c r="E26" s="242"/>
      <c r="H26" s="15"/>
    </row>
    <row r="27" spans="1:8" s="5" customFormat="1" ht="20.100000000000001" customHeight="1" thickTop="1" thickBot="1">
      <c r="A27" s="17" t="s">
        <v>20</v>
      </c>
      <c r="B27" s="7" t="s">
        <v>52</v>
      </c>
      <c r="C27" s="17" t="s">
        <v>20</v>
      </c>
      <c r="D27" s="243" t="s">
        <v>68</v>
      </c>
      <c r="E27" s="244"/>
    </row>
    <row r="28" spans="1:8" s="5" customFormat="1" ht="20.100000000000001" customHeight="1" thickTop="1" thickBot="1">
      <c r="A28" s="17" t="s">
        <v>1</v>
      </c>
      <c r="B28" s="7" t="s">
        <v>53</v>
      </c>
      <c r="C28" s="17" t="s">
        <v>2</v>
      </c>
      <c r="D28" s="243" t="s">
        <v>69</v>
      </c>
      <c r="E28" s="248"/>
    </row>
    <row r="29" spans="1:8" s="5" customFormat="1" ht="20.100000000000001" customHeight="1" thickTop="1" thickBot="1">
      <c r="A29" s="17"/>
      <c r="B29" s="7" t="s">
        <v>54</v>
      </c>
      <c r="C29" s="17" t="s">
        <v>3</v>
      </c>
      <c r="D29" s="243" t="s">
        <v>70</v>
      </c>
      <c r="E29" s="248"/>
    </row>
    <row r="30" spans="1:8" s="5" customFormat="1" ht="20.100000000000001" customHeight="1" thickTop="1" thickBot="1">
      <c r="A30" s="18"/>
      <c r="B30" s="6"/>
      <c r="C30" s="17" t="s">
        <v>4</v>
      </c>
      <c r="D30" s="243"/>
      <c r="E30" s="248"/>
    </row>
    <row r="31" spans="1:8" ht="16.5" customHeight="1" thickTop="1"/>
    <row r="32" spans="1:8" ht="22.5" customHeight="1" thickBot="1">
      <c r="A32" s="2" t="s">
        <v>5</v>
      </c>
    </row>
    <row r="33" spans="1:4" ht="20.100000000000001" customHeight="1" thickTop="1" thickBot="1">
      <c r="A33" s="236" t="s">
        <v>6</v>
      </c>
      <c r="B33" s="240"/>
      <c r="C33" s="236" t="s">
        <v>19</v>
      </c>
      <c r="D33" s="240"/>
    </row>
    <row r="34" spans="1:4" ht="36.75" customHeight="1" thickTop="1" thickBot="1">
      <c r="A34" s="245" t="s">
        <v>55</v>
      </c>
      <c r="B34" s="246"/>
      <c r="C34" s="261" t="s">
        <v>71</v>
      </c>
      <c r="D34" s="262"/>
    </row>
    <row r="35" spans="1:4" ht="53.25" customHeight="1" thickTop="1" thickBot="1">
      <c r="A35" s="245"/>
      <c r="B35" s="246"/>
      <c r="C35" s="245" t="s">
        <v>72</v>
      </c>
      <c r="D35" s="247"/>
    </row>
    <row r="36" spans="1:4" ht="20.100000000000001" customHeight="1" thickTop="1">
      <c r="A36" s="249"/>
      <c r="B36" s="250"/>
      <c r="C36" s="255"/>
      <c r="D36" s="256"/>
    </row>
    <row r="37" spans="1:4" ht="20.100000000000001" customHeight="1">
      <c r="A37" s="251"/>
      <c r="B37" s="252"/>
      <c r="C37" s="257"/>
      <c r="D37" s="258"/>
    </row>
    <row r="38" spans="1:4" ht="20.100000000000001" customHeight="1" thickBot="1">
      <c r="A38" s="253"/>
      <c r="B38" s="254"/>
      <c r="C38" s="259"/>
      <c r="D38" s="260"/>
    </row>
    <row r="39" spans="1:4" ht="12.75" thickTop="1"/>
  </sheetData>
  <mergeCells count="29">
    <mergeCell ref="A1:E1"/>
    <mergeCell ref="C2:E2"/>
    <mergeCell ref="A9:B9"/>
    <mergeCell ref="C9:E9"/>
    <mergeCell ref="D10:E10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16:E16"/>
    <mergeCell ref="A26:B26"/>
    <mergeCell ref="C26:E26"/>
    <mergeCell ref="D27:E27"/>
    <mergeCell ref="A35:B35"/>
    <mergeCell ref="C35:D35"/>
    <mergeCell ref="D28:E28"/>
    <mergeCell ref="A36:B38"/>
    <mergeCell ref="C36:D38"/>
    <mergeCell ref="D29:E29"/>
    <mergeCell ref="D30:E30"/>
    <mergeCell ref="A33:B33"/>
    <mergeCell ref="C33:D33"/>
    <mergeCell ref="A34:B34"/>
    <mergeCell ref="C34:D34"/>
  </mergeCells>
  <phoneticPr fontId="3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topLeftCell="A25" zoomScaleNormal="100" workbookViewId="0">
      <selection activeCell="I30" sqref="I30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43"/>
      <c r="B2" s="43"/>
      <c r="C2" s="47"/>
      <c r="D2" s="233" t="s">
        <v>82</v>
      </c>
      <c r="E2" s="234"/>
      <c r="F2" s="235"/>
    </row>
    <row r="3" spans="1:7" ht="27" thickTop="1" thickBot="1">
      <c r="A3" s="47"/>
      <c r="B3" s="47"/>
      <c r="C3" s="47"/>
      <c r="D3" s="48"/>
      <c r="E3" s="49"/>
      <c r="F3" s="50"/>
    </row>
    <row r="4" spans="1:7" ht="21" customHeight="1" thickTop="1" thickBot="1">
      <c r="A4" s="236" t="s">
        <v>83</v>
      </c>
      <c r="B4" s="240"/>
      <c r="C4" s="75" t="s">
        <v>91</v>
      </c>
      <c r="D4" s="45" t="s">
        <v>87</v>
      </c>
      <c r="E4" s="51" t="s">
        <v>9</v>
      </c>
      <c r="F4" s="52"/>
    </row>
    <row r="5" spans="1:7" ht="21" customHeight="1" thickTop="1" thickBot="1">
      <c r="A5" s="71" t="s">
        <v>36</v>
      </c>
      <c r="B5" s="72">
        <v>51672860</v>
      </c>
      <c r="C5" s="265" t="s">
        <v>84</v>
      </c>
      <c r="D5" s="73" t="s">
        <v>10</v>
      </c>
      <c r="E5" s="74">
        <v>0.05</v>
      </c>
      <c r="F5" s="46"/>
      <c r="G5" s="3"/>
    </row>
    <row r="6" spans="1:7" ht="21" customHeight="1" thickTop="1" thickBot="1">
      <c r="A6" s="65" t="s">
        <v>29</v>
      </c>
      <c r="B6" s="13">
        <f>B5+B13</f>
        <v>52860660</v>
      </c>
      <c r="C6" s="266"/>
      <c r="D6" s="61" t="s">
        <v>11</v>
      </c>
      <c r="E6" s="46">
        <v>0.06</v>
      </c>
      <c r="F6" s="46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46">
        <v>0.11</v>
      </c>
      <c r="F7" s="46"/>
      <c r="G7" s="3"/>
    </row>
    <row r="8" spans="1:7" ht="21" customHeight="1" thickTop="1" thickBot="1">
      <c r="A8" s="66" t="s">
        <v>43</v>
      </c>
      <c r="B8" s="14">
        <v>5988860</v>
      </c>
      <c r="C8" s="266"/>
      <c r="D8" s="61" t="s">
        <v>62</v>
      </c>
      <c r="E8" s="46">
        <v>0.1</v>
      </c>
      <c r="F8" s="46"/>
      <c r="G8" s="3"/>
    </row>
    <row r="9" spans="1:7" ht="21" customHeight="1" thickTop="1" thickBot="1">
      <c r="A9" s="67" t="s">
        <v>44</v>
      </c>
      <c r="B9" s="13">
        <f>B8+B13</f>
        <v>7176660</v>
      </c>
      <c r="C9" s="266"/>
      <c r="D9" s="61" t="s">
        <v>35</v>
      </c>
      <c r="E9" s="46">
        <v>0.14000000000000001</v>
      </c>
      <c r="F9" s="46"/>
      <c r="G9" s="3"/>
    </row>
    <row r="10" spans="1:7" ht="21" customHeight="1" thickTop="1" thickBot="1">
      <c r="A10" s="64" t="s">
        <v>28</v>
      </c>
      <c r="B10" s="22">
        <f>B9/B7</f>
        <v>0.19935166666666668</v>
      </c>
      <c r="C10" s="267"/>
      <c r="D10" s="61" t="s">
        <v>89</v>
      </c>
      <c r="E10" s="46">
        <v>0.11</v>
      </c>
      <c r="F10" s="46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46">
        <v>0.22</v>
      </c>
      <c r="F11" s="46"/>
    </row>
    <row r="12" spans="1:7" ht="21" customHeight="1" thickTop="1" thickBot="1">
      <c r="A12" s="16" t="s">
        <v>7</v>
      </c>
      <c r="B12" s="62">
        <v>1201100</v>
      </c>
      <c r="C12" s="266"/>
      <c r="D12" s="61" t="s">
        <v>92</v>
      </c>
      <c r="E12" s="46">
        <v>0.03</v>
      </c>
      <c r="F12" s="46"/>
    </row>
    <row r="13" spans="1:7" ht="21" customHeight="1" thickTop="1" thickBot="1">
      <c r="A13" s="16" t="s">
        <v>8</v>
      </c>
      <c r="B13" s="62">
        <v>1187800</v>
      </c>
      <c r="C13" s="266"/>
      <c r="D13" s="61" t="s">
        <v>65</v>
      </c>
      <c r="E13" s="46">
        <v>0.15</v>
      </c>
      <c r="F13" s="46"/>
    </row>
    <row r="14" spans="1:7" ht="21" customHeight="1" thickTop="1" thickBot="1">
      <c r="A14" s="16" t="s">
        <v>21</v>
      </c>
      <c r="B14" s="62">
        <v>642400</v>
      </c>
      <c r="C14" s="266"/>
      <c r="D14" s="61" t="s">
        <v>64</v>
      </c>
      <c r="E14" s="231">
        <v>0.01</v>
      </c>
      <c r="F14" s="231"/>
    </row>
    <row r="15" spans="1:7" ht="21" customHeight="1" thickTop="1" thickBot="1">
      <c r="A15" s="16" t="s">
        <v>22</v>
      </c>
      <c r="B15" s="62">
        <f>B13-B14</f>
        <v>545400</v>
      </c>
      <c r="C15" s="266"/>
      <c r="D15" s="61" t="s">
        <v>63</v>
      </c>
      <c r="E15" s="231">
        <v>0.01</v>
      </c>
      <c r="F15" s="231"/>
    </row>
    <row r="16" spans="1:7" ht="21" customHeight="1" thickTop="1" thickBot="1">
      <c r="A16" s="16" t="s">
        <v>25</v>
      </c>
      <c r="B16" s="62">
        <f>B12-B13</f>
        <v>13300</v>
      </c>
      <c r="C16" s="267"/>
      <c r="D16" s="61" t="s">
        <v>31</v>
      </c>
      <c r="E16" s="46" t="s">
        <v>18</v>
      </c>
      <c r="F16" s="46"/>
    </row>
    <row r="17" spans="1:9" ht="21" customHeight="1" thickTop="1" thickBot="1">
      <c r="A17" s="16" t="s">
        <v>23</v>
      </c>
      <c r="B17" s="62">
        <v>801000</v>
      </c>
      <c r="C17" s="273" t="s">
        <v>86</v>
      </c>
      <c r="D17" s="61" t="s">
        <v>33</v>
      </c>
      <c r="E17" s="46" t="s">
        <v>18</v>
      </c>
      <c r="F17" s="46"/>
    </row>
    <row r="18" spans="1:9" ht="21" customHeight="1" thickTop="1" thickBot="1">
      <c r="A18" s="16" t="s">
        <v>26</v>
      </c>
      <c r="B18" s="62">
        <f>B13-B17</f>
        <v>386800</v>
      </c>
      <c r="C18" s="274"/>
      <c r="D18" s="61" t="s">
        <v>17</v>
      </c>
      <c r="E18" s="46">
        <v>0.01</v>
      </c>
      <c r="F18" s="46"/>
    </row>
    <row r="19" spans="1:9" ht="21" customHeight="1" thickTop="1" thickBot="1">
      <c r="A19" s="16" t="s">
        <v>27</v>
      </c>
      <c r="B19" s="63">
        <v>89</v>
      </c>
      <c r="C19" s="275"/>
      <c r="D19" s="61" t="s">
        <v>32</v>
      </c>
      <c r="E19" s="46" t="s">
        <v>18</v>
      </c>
      <c r="F19" s="46"/>
    </row>
    <row r="20" spans="1:9" ht="21" customHeight="1" thickTop="1" thickBot="1">
      <c r="A20" s="16" t="s">
        <v>24</v>
      </c>
      <c r="B20" s="62">
        <v>13495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61/578</f>
        <v>0.10553633217993079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73</v>
      </c>
      <c r="C23" s="17" t="s">
        <v>20</v>
      </c>
      <c r="D23" s="7" t="s">
        <v>93</v>
      </c>
    </row>
    <row r="24" spans="1:9" ht="21" customHeight="1" thickTop="1" thickBot="1">
      <c r="A24" s="17" t="s">
        <v>1</v>
      </c>
      <c r="B24" s="7" t="s">
        <v>38</v>
      </c>
      <c r="C24" s="17" t="s">
        <v>2</v>
      </c>
      <c r="D24" s="7" t="s">
        <v>94</v>
      </c>
    </row>
    <row r="25" spans="1:9" ht="21" customHeight="1" thickTop="1" thickBot="1">
      <c r="A25" s="17"/>
      <c r="B25" s="7" t="s">
        <v>75</v>
      </c>
      <c r="C25" s="17" t="s">
        <v>3</v>
      </c>
      <c r="D25" s="7" t="s">
        <v>95</v>
      </c>
    </row>
    <row r="26" spans="1:9" ht="21" customHeight="1" thickTop="1" thickBot="1">
      <c r="A26" s="18"/>
      <c r="B26" s="7" t="s">
        <v>74</v>
      </c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81</v>
      </c>
      <c r="B30" s="246"/>
      <c r="C30" s="277" t="s">
        <v>96</v>
      </c>
      <c r="D30" s="268"/>
      <c r="E30" s="1"/>
    </row>
    <row r="31" spans="1:9" s="5" customFormat="1" ht="50.1" customHeight="1" thickTop="1" thickBot="1">
      <c r="A31" s="245" t="s">
        <v>79</v>
      </c>
      <c r="B31" s="246"/>
      <c r="C31" s="263" t="s">
        <v>97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2:B32"/>
    <mergeCell ref="C32:D32"/>
    <mergeCell ref="A27:E28"/>
    <mergeCell ref="A11:B11"/>
    <mergeCell ref="C17:C19"/>
    <mergeCell ref="C22:D22"/>
    <mergeCell ref="C11:C16"/>
    <mergeCell ref="A31:B31"/>
    <mergeCell ref="C30:D30"/>
    <mergeCell ref="A29:B29"/>
    <mergeCell ref="A30:B30"/>
    <mergeCell ref="C29:D29"/>
    <mergeCell ref="A22:B22"/>
    <mergeCell ref="C31:D31"/>
    <mergeCell ref="E14:F14"/>
    <mergeCell ref="E15:F15"/>
    <mergeCell ref="A1:F1"/>
    <mergeCell ref="D2:F2"/>
    <mergeCell ref="A4:B4"/>
    <mergeCell ref="C5:C10"/>
  </mergeCells>
  <phoneticPr fontId="3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topLeftCell="A25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54"/>
      <c r="B2" s="54"/>
      <c r="C2" s="54"/>
      <c r="D2" s="233" t="s">
        <v>98</v>
      </c>
      <c r="E2" s="234"/>
      <c r="F2" s="235"/>
    </row>
    <row r="3" spans="1:7" ht="27" thickTop="1" thickBot="1">
      <c r="A3" s="54"/>
      <c r="B3" s="54"/>
      <c r="C3" s="54"/>
      <c r="D3" s="55"/>
      <c r="E3" s="56"/>
      <c r="F3" s="57"/>
    </row>
    <row r="4" spans="1:7" ht="21" customHeight="1" thickTop="1" thickBot="1">
      <c r="A4" s="236" t="s">
        <v>83</v>
      </c>
      <c r="B4" s="240"/>
      <c r="C4" s="75" t="s">
        <v>91</v>
      </c>
      <c r="D4" s="58" t="s">
        <v>87</v>
      </c>
      <c r="E4" s="59" t="s">
        <v>9</v>
      </c>
      <c r="F4" s="60"/>
    </row>
    <row r="5" spans="1:7" ht="21" customHeight="1" thickTop="1" thickBot="1">
      <c r="A5" s="71" t="s">
        <v>36</v>
      </c>
      <c r="B5" s="72">
        <v>52860660</v>
      </c>
      <c r="C5" s="265" t="s">
        <v>84</v>
      </c>
      <c r="D5" s="73" t="s">
        <v>10</v>
      </c>
      <c r="E5" s="74">
        <v>0.05</v>
      </c>
      <c r="F5" s="53"/>
      <c r="G5" s="3"/>
    </row>
    <row r="6" spans="1:7" ht="21" customHeight="1" thickTop="1" thickBot="1">
      <c r="A6" s="65" t="s">
        <v>29</v>
      </c>
      <c r="B6" s="13">
        <f>B5+B13</f>
        <v>53905920</v>
      </c>
      <c r="C6" s="266"/>
      <c r="D6" s="61" t="s">
        <v>11</v>
      </c>
      <c r="E6" s="53">
        <v>0.05</v>
      </c>
      <c r="F6" s="53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53">
        <v>0.17</v>
      </c>
      <c r="F7" s="53"/>
      <c r="G7" s="3"/>
    </row>
    <row r="8" spans="1:7" ht="21" customHeight="1" thickTop="1" thickBot="1">
      <c r="A8" s="66" t="s">
        <v>43</v>
      </c>
      <c r="B8" s="14">
        <v>7176660</v>
      </c>
      <c r="C8" s="266"/>
      <c r="D8" s="61" t="s">
        <v>62</v>
      </c>
      <c r="E8" s="53">
        <v>0.16</v>
      </c>
      <c r="F8" s="53"/>
      <c r="G8" s="3"/>
    </row>
    <row r="9" spans="1:7" ht="21" customHeight="1" thickTop="1" thickBot="1">
      <c r="A9" s="67" t="s">
        <v>44</v>
      </c>
      <c r="B9" s="13">
        <f>B8+B13</f>
        <v>8221920</v>
      </c>
      <c r="C9" s="266"/>
      <c r="D9" s="61" t="s">
        <v>35</v>
      </c>
      <c r="E9" s="53">
        <v>0.06</v>
      </c>
      <c r="F9" s="53"/>
      <c r="G9" s="3"/>
    </row>
    <row r="10" spans="1:7" ht="21" customHeight="1" thickTop="1" thickBot="1">
      <c r="A10" s="64" t="s">
        <v>28</v>
      </c>
      <c r="B10" s="22">
        <f>B9/B7</f>
        <v>0.22838666666666665</v>
      </c>
      <c r="C10" s="267"/>
      <c r="D10" s="61" t="s">
        <v>89</v>
      </c>
      <c r="E10" s="53">
        <v>0.18</v>
      </c>
      <c r="F10" s="53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53">
        <v>0.2</v>
      </c>
      <c r="F11" s="53"/>
    </row>
    <row r="12" spans="1:7" ht="21" customHeight="1" thickTop="1" thickBot="1">
      <c r="A12" s="16" t="s">
        <v>7</v>
      </c>
      <c r="B12" s="62">
        <v>1064500</v>
      </c>
      <c r="C12" s="266"/>
      <c r="D12" s="61" t="s">
        <v>92</v>
      </c>
      <c r="E12" s="53">
        <v>0.01</v>
      </c>
      <c r="F12" s="53"/>
    </row>
    <row r="13" spans="1:7" ht="21" customHeight="1" thickTop="1" thickBot="1">
      <c r="A13" s="16" t="s">
        <v>8</v>
      </c>
      <c r="B13" s="62">
        <v>1045260</v>
      </c>
      <c r="C13" s="266"/>
      <c r="D13" s="61" t="s">
        <v>65</v>
      </c>
      <c r="E13" s="53">
        <v>0.08</v>
      </c>
      <c r="F13" s="53"/>
    </row>
    <row r="14" spans="1:7" ht="21" customHeight="1" thickTop="1" thickBot="1">
      <c r="A14" s="16" t="s">
        <v>21</v>
      </c>
      <c r="B14" s="62">
        <v>784960</v>
      </c>
      <c r="C14" s="266"/>
      <c r="D14" s="61" t="s">
        <v>64</v>
      </c>
      <c r="E14" s="231">
        <v>0.03</v>
      </c>
      <c r="F14" s="231"/>
    </row>
    <row r="15" spans="1:7" ht="21" customHeight="1" thickTop="1" thickBot="1">
      <c r="A15" s="16" t="s">
        <v>22</v>
      </c>
      <c r="B15" s="62">
        <f>B13-B14</f>
        <v>260300</v>
      </c>
      <c r="C15" s="266"/>
      <c r="D15" s="61" t="s">
        <v>63</v>
      </c>
      <c r="E15" s="231"/>
      <c r="F15" s="231"/>
    </row>
    <row r="16" spans="1:7" ht="21" customHeight="1" thickTop="1" thickBot="1">
      <c r="A16" s="16" t="s">
        <v>25</v>
      </c>
      <c r="B16" s="62">
        <f>B12-B13</f>
        <v>19240</v>
      </c>
      <c r="C16" s="267"/>
      <c r="D16" s="61" t="s">
        <v>31</v>
      </c>
      <c r="E16" s="53"/>
      <c r="F16" s="53"/>
    </row>
    <row r="17" spans="1:9" ht="21" customHeight="1" thickTop="1" thickBot="1">
      <c r="A17" s="16" t="s">
        <v>23</v>
      </c>
      <c r="B17" s="62">
        <v>735160</v>
      </c>
      <c r="C17" s="273" t="s">
        <v>86</v>
      </c>
      <c r="D17" s="61" t="s">
        <v>33</v>
      </c>
      <c r="E17" s="53"/>
      <c r="F17" s="53"/>
    </row>
    <row r="18" spans="1:9" ht="21" customHeight="1" thickTop="1" thickBot="1">
      <c r="A18" s="16" t="s">
        <v>26</v>
      </c>
      <c r="B18" s="62">
        <f>B13-B17</f>
        <v>310100</v>
      </c>
      <c r="C18" s="274"/>
      <c r="D18" s="61" t="s">
        <v>17</v>
      </c>
      <c r="E18" s="53"/>
      <c r="F18" s="53"/>
    </row>
    <row r="19" spans="1:9" ht="21" customHeight="1" thickTop="1" thickBot="1">
      <c r="A19" s="16" t="s">
        <v>27</v>
      </c>
      <c r="B19" s="63">
        <v>74</v>
      </c>
      <c r="C19" s="275"/>
      <c r="D19" s="61" t="s">
        <v>32</v>
      </c>
      <c r="E19" s="53"/>
      <c r="F19" s="53"/>
    </row>
    <row r="20" spans="1:9" ht="21" customHeight="1" thickTop="1" thickBot="1">
      <c r="A20" s="16" t="s">
        <v>24</v>
      </c>
      <c r="B20" s="62">
        <v>14385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37/513</f>
        <v>7.2124756335282647E-2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78</v>
      </c>
      <c r="C23" s="17" t="s">
        <v>20</v>
      </c>
      <c r="D23" s="7" t="s">
        <v>99</v>
      </c>
    </row>
    <row r="24" spans="1:9" ht="21" customHeight="1" thickTop="1" thickBot="1">
      <c r="A24" s="17" t="s">
        <v>1</v>
      </c>
      <c r="B24" s="7" t="s">
        <v>77</v>
      </c>
      <c r="C24" s="17" t="s">
        <v>2</v>
      </c>
      <c r="D24" s="7" t="s">
        <v>100</v>
      </c>
    </row>
    <row r="25" spans="1:9" ht="21" customHeight="1" thickTop="1" thickBot="1">
      <c r="A25" s="17"/>
      <c r="B25" s="7" t="s">
        <v>76</v>
      </c>
      <c r="C25" s="17" t="s">
        <v>3</v>
      </c>
      <c r="D25" s="7" t="s">
        <v>101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80</v>
      </c>
      <c r="B30" s="246"/>
      <c r="C30" s="277" t="s">
        <v>109</v>
      </c>
      <c r="D30" s="268"/>
      <c r="E30" s="1"/>
    </row>
    <row r="31" spans="1:9" s="5" customFormat="1" ht="50.1" customHeight="1" thickTop="1" thickBot="1">
      <c r="A31" s="245"/>
      <c r="B31" s="246"/>
      <c r="C31" s="263" t="s">
        <v>108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C31" sqref="C31:D3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78"/>
      <c r="B2" s="78"/>
      <c r="C2" s="78"/>
      <c r="D2" s="233" t="s">
        <v>113</v>
      </c>
      <c r="E2" s="234"/>
      <c r="F2" s="235"/>
    </row>
    <row r="3" spans="1:7" ht="27" thickTop="1" thickBot="1">
      <c r="A3" s="78"/>
      <c r="B3" s="78"/>
      <c r="C3" s="78"/>
      <c r="D3" s="79"/>
      <c r="E3" s="80"/>
      <c r="F3" s="81"/>
    </row>
    <row r="4" spans="1:7" ht="21" customHeight="1" thickTop="1" thickBot="1">
      <c r="A4" s="236" t="s">
        <v>83</v>
      </c>
      <c r="B4" s="240"/>
      <c r="C4" s="75" t="s">
        <v>91</v>
      </c>
      <c r="D4" s="76" t="s">
        <v>87</v>
      </c>
      <c r="E4" s="82" t="s">
        <v>9</v>
      </c>
      <c r="F4" s="83"/>
    </row>
    <row r="5" spans="1:7" ht="21" customHeight="1" thickTop="1" thickBot="1">
      <c r="A5" s="71" t="s">
        <v>36</v>
      </c>
      <c r="B5" s="72">
        <v>53905920</v>
      </c>
      <c r="C5" s="265" t="s">
        <v>84</v>
      </c>
      <c r="D5" s="73" t="s">
        <v>10</v>
      </c>
      <c r="E5" s="74">
        <v>7.0000000000000007E-2</v>
      </c>
      <c r="F5" s="77"/>
      <c r="G5" s="3"/>
    </row>
    <row r="6" spans="1:7" ht="21" customHeight="1" thickTop="1" thickBot="1">
      <c r="A6" s="65" t="s">
        <v>29</v>
      </c>
      <c r="B6" s="13">
        <f>B5+B13</f>
        <v>54806820</v>
      </c>
      <c r="C6" s="266"/>
      <c r="D6" s="61" t="s">
        <v>11</v>
      </c>
      <c r="E6" s="77">
        <v>0.05</v>
      </c>
      <c r="F6" s="77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77">
        <v>0.2</v>
      </c>
      <c r="F7" s="77"/>
      <c r="G7" s="3"/>
    </row>
    <row r="8" spans="1:7" ht="21" customHeight="1" thickTop="1" thickBot="1">
      <c r="A8" s="66" t="s">
        <v>43</v>
      </c>
      <c r="B8" s="14">
        <v>8221920</v>
      </c>
      <c r="C8" s="266"/>
      <c r="D8" s="61" t="s">
        <v>62</v>
      </c>
      <c r="E8" s="77">
        <v>0.2</v>
      </c>
      <c r="F8" s="77"/>
      <c r="G8" s="3"/>
    </row>
    <row r="9" spans="1:7" ht="21" customHeight="1" thickTop="1" thickBot="1">
      <c r="A9" s="67" t="s">
        <v>44</v>
      </c>
      <c r="B9" s="13">
        <f>B8+B13</f>
        <v>9122820</v>
      </c>
      <c r="C9" s="266"/>
      <c r="D9" s="61" t="s">
        <v>35</v>
      </c>
      <c r="E9" s="77">
        <v>0.05</v>
      </c>
      <c r="F9" s="77"/>
      <c r="G9" s="3"/>
    </row>
    <row r="10" spans="1:7" ht="21" customHeight="1" thickTop="1" thickBot="1">
      <c r="A10" s="64" t="s">
        <v>28</v>
      </c>
      <c r="B10" s="22">
        <f>B9/B7</f>
        <v>0.25341166666666665</v>
      </c>
      <c r="C10" s="267"/>
      <c r="D10" s="61" t="s">
        <v>89</v>
      </c>
      <c r="E10" s="77">
        <v>0.05</v>
      </c>
      <c r="F10" s="77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77">
        <v>0.15</v>
      </c>
      <c r="F11" s="77"/>
    </row>
    <row r="12" spans="1:7" ht="21" customHeight="1" thickTop="1" thickBot="1">
      <c r="A12" s="16" t="s">
        <v>7</v>
      </c>
      <c r="B12" s="62">
        <v>914400</v>
      </c>
      <c r="C12" s="266"/>
      <c r="D12" s="61" t="s">
        <v>92</v>
      </c>
      <c r="E12" s="77">
        <v>0.02</v>
      </c>
      <c r="F12" s="77"/>
    </row>
    <row r="13" spans="1:7" ht="21" customHeight="1" thickTop="1" thickBot="1">
      <c r="A13" s="16" t="s">
        <v>8</v>
      </c>
      <c r="B13" s="62">
        <v>900900</v>
      </c>
      <c r="C13" s="266"/>
      <c r="D13" s="61" t="s">
        <v>65</v>
      </c>
      <c r="E13" s="77">
        <v>0.17</v>
      </c>
      <c r="F13" s="77"/>
    </row>
    <row r="14" spans="1:7" ht="21" customHeight="1" thickTop="1" thickBot="1">
      <c r="A14" s="16" t="s">
        <v>21</v>
      </c>
      <c r="B14" s="62">
        <v>628200</v>
      </c>
      <c r="C14" s="266"/>
      <c r="D14" s="61" t="s">
        <v>64</v>
      </c>
      <c r="E14" s="231">
        <v>0.01</v>
      </c>
      <c r="F14" s="231"/>
    </row>
    <row r="15" spans="1:7" ht="21" customHeight="1" thickTop="1" thickBot="1">
      <c r="A15" s="16" t="s">
        <v>22</v>
      </c>
      <c r="B15" s="62">
        <f>B13-B14</f>
        <v>272700</v>
      </c>
      <c r="C15" s="266"/>
      <c r="D15" s="61" t="s">
        <v>63</v>
      </c>
      <c r="E15" s="231">
        <v>0.01</v>
      </c>
      <c r="F15" s="231"/>
    </row>
    <row r="16" spans="1:7" ht="21" customHeight="1" thickTop="1" thickBot="1">
      <c r="A16" s="16" t="s">
        <v>25</v>
      </c>
      <c r="B16" s="62">
        <f>B12-B13</f>
        <v>13500</v>
      </c>
      <c r="C16" s="267"/>
      <c r="D16" s="61" t="s">
        <v>31</v>
      </c>
      <c r="E16" s="77"/>
      <c r="F16" s="77"/>
    </row>
    <row r="17" spans="1:9" ht="21" customHeight="1" thickTop="1" thickBot="1">
      <c r="A17" s="16" t="s">
        <v>23</v>
      </c>
      <c r="B17" s="62">
        <v>583400</v>
      </c>
      <c r="C17" s="273" t="s">
        <v>86</v>
      </c>
      <c r="D17" s="61" t="s">
        <v>33</v>
      </c>
      <c r="E17" s="77"/>
      <c r="F17" s="77"/>
    </row>
    <row r="18" spans="1:9" ht="21" customHeight="1" thickTop="1" thickBot="1">
      <c r="A18" s="16" t="s">
        <v>26</v>
      </c>
      <c r="B18" s="62">
        <f>B13-B17</f>
        <v>317500</v>
      </c>
      <c r="C18" s="274"/>
      <c r="D18" s="61" t="s">
        <v>17</v>
      </c>
      <c r="E18" s="77"/>
      <c r="F18" s="77"/>
    </row>
    <row r="19" spans="1:9" ht="21" customHeight="1" thickTop="1" thickBot="1">
      <c r="A19" s="16" t="s">
        <v>27</v>
      </c>
      <c r="B19" s="63">
        <v>73</v>
      </c>
      <c r="C19" s="275"/>
      <c r="D19" s="61" t="s">
        <v>32</v>
      </c>
      <c r="E19" s="77">
        <v>0.03</v>
      </c>
      <c r="F19" s="77"/>
    </row>
    <row r="20" spans="1:9" ht="21" customHeight="1" thickTop="1" thickBot="1">
      <c r="A20" s="16" t="s">
        <v>24</v>
      </c>
      <c r="B20" s="62">
        <v>12526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45/503</f>
        <v>8.9463220675944338E-2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105</v>
      </c>
      <c r="C23" s="17" t="s">
        <v>20</v>
      </c>
      <c r="D23" s="7" t="s">
        <v>114</v>
      </c>
    </row>
    <row r="24" spans="1:9" ht="21" customHeight="1" thickTop="1" thickBot="1">
      <c r="A24" s="17" t="s">
        <v>1</v>
      </c>
      <c r="B24" s="7" t="s">
        <v>104</v>
      </c>
      <c r="C24" s="17" t="s">
        <v>2</v>
      </c>
      <c r="D24" s="7" t="s">
        <v>115</v>
      </c>
    </row>
    <row r="25" spans="1:9" ht="21" customHeight="1" thickTop="1" thickBot="1">
      <c r="A25" s="17"/>
      <c r="B25" s="7" t="s">
        <v>103</v>
      </c>
      <c r="C25" s="17" t="s">
        <v>3</v>
      </c>
      <c r="D25" s="7" t="s">
        <v>116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106</v>
      </c>
      <c r="B30" s="246"/>
      <c r="C30" s="277" t="s">
        <v>118</v>
      </c>
      <c r="D30" s="268"/>
      <c r="E30" s="1"/>
    </row>
    <row r="31" spans="1:9" s="5" customFormat="1" ht="50.1" customHeight="1" thickTop="1" thickBot="1">
      <c r="A31" s="245" t="s">
        <v>107</v>
      </c>
      <c r="B31" s="246"/>
      <c r="C31" s="263" t="s">
        <v>117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86"/>
      <c r="B2" s="86"/>
      <c r="C2" s="86"/>
      <c r="D2" s="233" t="s">
        <v>121</v>
      </c>
      <c r="E2" s="234"/>
      <c r="F2" s="235"/>
    </row>
    <row r="3" spans="1:7" ht="27" thickTop="1" thickBot="1">
      <c r="A3" s="86"/>
      <c r="B3" s="86"/>
      <c r="C3" s="86"/>
      <c r="D3" s="87"/>
      <c r="E3" s="88"/>
      <c r="F3" s="89"/>
    </row>
    <row r="4" spans="1:7" ht="21" customHeight="1" thickTop="1" thickBot="1">
      <c r="A4" s="236" t="s">
        <v>83</v>
      </c>
      <c r="B4" s="240"/>
      <c r="C4" s="75" t="s">
        <v>91</v>
      </c>
      <c r="D4" s="84" t="s">
        <v>87</v>
      </c>
      <c r="E4" s="90" t="s">
        <v>9</v>
      </c>
      <c r="F4" s="91"/>
    </row>
    <row r="5" spans="1:7" ht="21" customHeight="1" thickTop="1" thickBot="1">
      <c r="A5" s="71" t="s">
        <v>36</v>
      </c>
      <c r="B5" s="72">
        <v>54806820</v>
      </c>
      <c r="C5" s="265" t="s">
        <v>84</v>
      </c>
      <c r="D5" s="73" t="s">
        <v>10</v>
      </c>
      <c r="E5" s="74">
        <v>0.09</v>
      </c>
      <c r="F5" s="85"/>
      <c r="G5" s="3"/>
    </row>
    <row r="6" spans="1:7" ht="21" customHeight="1" thickTop="1" thickBot="1">
      <c r="A6" s="65" t="s">
        <v>29</v>
      </c>
      <c r="B6" s="13">
        <f>B5+B13</f>
        <v>55923660</v>
      </c>
      <c r="C6" s="266"/>
      <c r="D6" s="61" t="s">
        <v>11</v>
      </c>
      <c r="E6" s="85">
        <v>0.08</v>
      </c>
      <c r="F6" s="85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85">
        <v>0.17</v>
      </c>
      <c r="F7" s="85"/>
      <c r="G7" s="3"/>
    </row>
    <row r="8" spans="1:7" ht="21" customHeight="1" thickTop="1" thickBot="1">
      <c r="A8" s="66" t="s">
        <v>43</v>
      </c>
      <c r="B8" s="14">
        <v>9122820</v>
      </c>
      <c r="C8" s="266"/>
      <c r="D8" s="61" t="s">
        <v>62</v>
      </c>
      <c r="E8" s="85">
        <v>0.14000000000000001</v>
      </c>
      <c r="F8" s="85"/>
      <c r="G8" s="3"/>
    </row>
    <row r="9" spans="1:7" ht="21" customHeight="1" thickTop="1" thickBot="1">
      <c r="A9" s="67" t="s">
        <v>44</v>
      </c>
      <c r="B9" s="13">
        <f>B8+B13</f>
        <v>10239660</v>
      </c>
      <c r="C9" s="266"/>
      <c r="D9" s="61" t="s">
        <v>35</v>
      </c>
      <c r="E9" s="85">
        <v>0.11</v>
      </c>
      <c r="F9" s="85"/>
      <c r="G9" s="3"/>
    </row>
    <row r="10" spans="1:7" ht="21" customHeight="1" thickTop="1" thickBot="1">
      <c r="A10" s="64" t="s">
        <v>28</v>
      </c>
      <c r="B10" s="22">
        <f>B9/B7</f>
        <v>0.28443499999999999</v>
      </c>
      <c r="C10" s="267"/>
      <c r="D10" s="61" t="s">
        <v>89</v>
      </c>
      <c r="E10" s="85">
        <v>0.03</v>
      </c>
      <c r="F10" s="85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85">
        <v>0.21</v>
      </c>
      <c r="F11" s="85"/>
    </row>
    <row r="12" spans="1:7" ht="21" customHeight="1" thickTop="1" thickBot="1">
      <c r="A12" s="16" t="s">
        <v>7</v>
      </c>
      <c r="B12" s="62">
        <v>1118500</v>
      </c>
      <c r="C12" s="266"/>
      <c r="D12" s="61" t="s">
        <v>92</v>
      </c>
      <c r="E12" s="85">
        <v>0.02</v>
      </c>
      <c r="F12" s="85"/>
    </row>
    <row r="13" spans="1:7" ht="21" customHeight="1" thickTop="1" thickBot="1">
      <c r="A13" s="16" t="s">
        <v>8</v>
      </c>
      <c r="B13" s="62">
        <v>1116840</v>
      </c>
      <c r="C13" s="266"/>
      <c r="D13" s="61" t="s">
        <v>65</v>
      </c>
      <c r="E13" s="85">
        <v>0.09</v>
      </c>
      <c r="F13" s="85"/>
    </row>
    <row r="14" spans="1:7" ht="21" customHeight="1" thickTop="1" thickBot="1">
      <c r="A14" s="16" t="s">
        <v>21</v>
      </c>
      <c r="B14" s="62">
        <v>771700</v>
      </c>
      <c r="C14" s="266"/>
      <c r="D14" s="61" t="s">
        <v>64</v>
      </c>
      <c r="E14" s="231">
        <v>0.02</v>
      </c>
      <c r="F14" s="231"/>
    </row>
    <row r="15" spans="1:7" ht="21" customHeight="1" thickTop="1" thickBot="1">
      <c r="A15" s="16" t="s">
        <v>22</v>
      </c>
      <c r="B15" s="62">
        <f>B13-B14</f>
        <v>345140</v>
      </c>
      <c r="C15" s="266"/>
      <c r="D15" s="61" t="s">
        <v>63</v>
      </c>
      <c r="E15" s="231"/>
      <c r="F15" s="231"/>
    </row>
    <row r="16" spans="1:7" ht="21" customHeight="1" thickTop="1" thickBot="1">
      <c r="A16" s="16" t="s">
        <v>25</v>
      </c>
      <c r="B16" s="62">
        <f>B12-B13</f>
        <v>1660</v>
      </c>
      <c r="C16" s="267"/>
      <c r="D16" s="61" t="s">
        <v>31</v>
      </c>
      <c r="E16" s="85"/>
      <c r="F16" s="85"/>
    </row>
    <row r="17" spans="1:9" ht="21" customHeight="1" thickTop="1" thickBot="1">
      <c r="A17" s="16" t="s">
        <v>23</v>
      </c>
      <c r="B17" s="62">
        <v>861240</v>
      </c>
      <c r="C17" s="273" t="s">
        <v>86</v>
      </c>
      <c r="D17" s="61" t="s">
        <v>33</v>
      </c>
      <c r="E17" s="85"/>
      <c r="F17" s="85"/>
    </row>
    <row r="18" spans="1:9" ht="21" customHeight="1" thickTop="1" thickBot="1">
      <c r="A18" s="16" t="s">
        <v>26</v>
      </c>
      <c r="B18" s="62">
        <f>B13-B17</f>
        <v>255600</v>
      </c>
      <c r="C18" s="274"/>
      <c r="D18" s="61" t="s">
        <v>17</v>
      </c>
      <c r="E18" s="85"/>
      <c r="F18" s="85"/>
    </row>
    <row r="19" spans="1:9" ht="21" customHeight="1" thickTop="1" thickBot="1">
      <c r="A19" s="16" t="s">
        <v>27</v>
      </c>
      <c r="B19" s="63">
        <v>69</v>
      </c>
      <c r="C19" s="275"/>
      <c r="D19" s="61" t="s">
        <v>32</v>
      </c>
      <c r="E19" s="85">
        <v>0.04</v>
      </c>
      <c r="F19" s="85"/>
    </row>
    <row r="20" spans="1:9" ht="21" customHeight="1" thickTop="1" thickBot="1">
      <c r="A20" s="16" t="s">
        <v>24</v>
      </c>
      <c r="B20" s="62">
        <v>16210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20/524</f>
        <v>3.8167938931297711E-2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110</v>
      </c>
      <c r="C23" s="17" t="s">
        <v>20</v>
      </c>
      <c r="D23" s="7" t="s">
        <v>122</v>
      </c>
    </row>
    <row r="24" spans="1:9" ht="21" customHeight="1" thickTop="1" thickBot="1">
      <c r="A24" s="17" t="s">
        <v>1</v>
      </c>
      <c r="B24" s="7" t="s">
        <v>77</v>
      </c>
      <c r="C24" s="17" t="s">
        <v>2</v>
      </c>
      <c r="D24" s="7" t="s">
        <v>123</v>
      </c>
    </row>
    <row r="25" spans="1:9" ht="21" customHeight="1" thickTop="1" thickBot="1">
      <c r="A25" s="17"/>
      <c r="B25" s="7" t="s">
        <v>54</v>
      </c>
      <c r="C25" s="17" t="s">
        <v>3</v>
      </c>
      <c r="D25" s="7" t="s">
        <v>124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111</v>
      </c>
      <c r="B30" s="246"/>
      <c r="C30" s="277" t="s">
        <v>125</v>
      </c>
      <c r="D30" s="268"/>
      <c r="E30" s="1"/>
    </row>
    <row r="31" spans="1:9" s="5" customFormat="1" ht="50.1" customHeight="1" thickTop="1" thickBot="1">
      <c r="A31" s="245" t="s">
        <v>112</v>
      </c>
      <c r="B31" s="246"/>
      <c r="C31" s="263" t="s">
        <v>126</v>
      </c>
      <c r="D31" s="264"/>
      <c r="E31" s="1"/>
    </row>
    <row r="32" spans="1:9" s="5" customFormat="1" ht="50.1" customHeight="1" thickTop="1" thickBot="1">
      <c r="A32" s="245"/>
      <c r="B32" s="268"/>
      <c r="C32" s="261" t="s">
        <v>127</v>
      </c>
      <c r="D32" s="27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30:B30"/>
    <mergeCell ref="C30:D30"/>
    <mergeCell ref="A31:B31"/>
    <mergeCell ref="C31:D31"/>
    <mergeCell ref="A32:B32"/>
    <mergeCell ref="C32:D32"/>
    <mergeCell ref="C17:C19"/>
    <mergeCell ref="A22:B22"/>
    <mergeCell ref="C22:D22"/>
    <mergeCell ref="A27:E28"/>
    <mergeCell ref="A29:B29"/>
    <mergeCell ref="C29:D29"/>
    <mergeCell ref="A1:F1"/>
    <mergeCell ref="D2:F2"/>
    <mergeCell ref="A4:B4"/>
    <mergeCell ref="C5:C10"/>
    <mergeCell ref="A11:B11"/>
    <mergeCell ref="C11:C16"/>
    <mergeCell ref="E14:F14"/>
    <mergeCell ref="E15:F15"/>
  </mergeCells>
  <phoneticPr fontId="3" type="noConversion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topLeftCell="A22" zoomScaleNormal="100" workbookViewId="0">
      <selection activeCell="J24" sqref="J24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93"/>
      <c r="B2" s="93"/>
      <c r="C2" s="93"/>
      <c r="D2" s="233" t="s">
        <v>128</v>
      </c>
      <c r="E2" s="234"/>
      <c r="F2" s="235"/>
    </row>
    <row r="3" spans="1:7" ht="27" thickTop="1" thickBot="1">
      <c r="A3" s="93"/>
      <c r="B3" s="93"/>
      <c r="C3" s="93"/>
      <c r="D3" s="94"/>
      <c r="E3" s="95"/>
      <c r="F3" s="96"/>
    </row>
    <row r="4" spans="1:7" ht="21" customHeight="1" thickTop="1" thickBot="1">
      <c r="A4" s="236" t="s">
        <v>83</v>
      </c>
      <c r="B4" s="240"/>
      <c r="C4" s="75" t="s">
        <v>91</v>
      </c>
      <c r="D4" s="97" t="s">
        <v>87</v>
      </c>
      <c r="E4" s="98" t="s">
        <v>9</v>
      </c>
      <c r="F4" s="99"/>
    </row>
    <row r="5" spans="1:7" ht="21" customHeight="1" thickTop="1" thickBot="1">
      <c r="A5" s="71" t="s">
        <v>36</v>
      </c>
      <c r="B5" s="72">
        <v>55923660</v>
      </c>
      <c r="C5" s="265" t="s">
        <v>84</v>
      </c>
      <c r="D5" s="73" t="s">
        <v>10</v>
      </c>
      <c r="E5" s="74">
        <v>0.09</v>
      </c>
      <c r="F5" s="92"/>
      <c r="G5" s="3"/>
    </row>
    <row r="6" spans="1:7" ht="21" customHeight="1" thickTop="1" thickBot="1">
      <c r="A6" s="65" t="s">
        <v>29</v>
      </c>
      <c r="B6" s="13">
        <f>B5+B13</f>
        <v>57216650</v>
      </c>
      <c r="C6" s="266"/>
      <c r="D6" s="61" t="s">
        <v>11</v>
      </c>
      <c r="E6" s="92">
        <v>7.0000000000000007E-2</v>
      </c>
      <c r="F6" s="92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92">
        <v>0.17</v>
      </c>
      <c r="F7" s="92"/>
      <c r="G7" s="3"/>
    </row>
    <row r="8" spans="1:7" ht="21" customHeight="1" thickTop="1" thickBot="1">
      <c r="A8" s="66" t="s">
        <v>43</v>
      </c>
      <c r="B8" s="14">
        <v>10239660</v>
      </c>
      <c r="C8" s="266"/>
      <c r="D8" s="61" t="s">
        <v>62</v>
      </c>
      <c r="E8" s="92">
        <v>0.12</v>
      </c>
      <c r="F8" s="92"/>
      <c r="G8" s="3"/>
    </row>
    <row r="9" spans="1:7" ht="21" customHeight="1" thickTop="1" thickBot="1">
      <c r="A9" s="67" t="s">
        <v>44</v>
      </c>
      <c r="B9" s="13">
        <f>B8+B13</f>
        <v>11532650</v>
      </c>
      <c r="C9" s="266"/>
      <c r="D9" s="61" t="s">
        <v>35</v>
      </c>
      <c r="E9" s="92">
        <v>0.06</v>
      </c>
      <c r="F9" s="92"/>
      <c r="G9" s="3"/>
    </row>
    <row r="10" spans="1:7" ht="21" customHeight="1" thickTop="1" thickBot="1">
      <c r="A10" s="64" t="s">
        <v>28</v>
      </c>
      <c r="B10" s="22">
        <f>B9/B7</f>
        <v>0.32035138888888887</v>
      </c>
      <c r="C10" s="267"/>
      <c r="D10" s="61" t="s">
        <v>89</v>
      </c>
      <c r="E10" s="92">
        <v>0.14000000000000001</v>
      </c>
      <c r="F10" s="92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92">
        <v>0.16</v>
      </c>
      <c r="F11" s="92"/>
    </row>
    <row r="12" spans="1:7" ht="21" customHeight="1" thickTop="1" thickBot="1">
      <c r="A12" s="16" t="s">
        <v>7</v>
      </c>
      <c r="B12" s="62">
        <v>1343900</v>
      </c>
      <c r="C12" s="266"/>
      <c r="D12" s="61" t="s">
        <v>92</v>
      </c>
      <c r="E12" s="92">
        <v>0.02</v>
      </c>
      <c r="F12" s="92"/>
    </row>
    <row r="13" spans="1:7" ht="21" customHeight="1" thickTop="1" thickBot="1">
      <c r="A13" s="16" t="s">
        <v>8</v>
      </c>
      <c r="B13" s="62">
        <v>1292990</v>
      </c>
      <c r="C13" s="266"/>
      <c r="D13" s="61" t="s">
        <v>65</v>
      </c>
      <c r="E13" s="92">
        <v>0.11</v>
      </c>
      <c r="F13" s="92"/>
    </row>
    <row r="14" spans="1:7" ht="21" customHeight="1" thickTop="1" thickBot="1">
      <c r="A14" s="16" t="s">
        <v>21</v>
      </c>
      <c r="B14" s="62">
        <v>916700</v>
      </c>
      <c r="C14" s="266"/>
      <c r="D14" s="61" t="s">
        <v>64</v>
      </c>
      <c r="E14" s="231">
        <v>0.02</v>
      </c>
      <c r="F14" s="231"/>
    </row>
    <row r="15" spans="1:7" ht="21" customHeight="1" thickTop="1" thickBot="1">
      <c r="A15" s="16" t="s">
        <v>22</v>
      </c>
      <c r="B15" s="62">
        <f>B13-B14</f>
        <v>376290</v>
      </c>
      <c r="C15" s="266"/>
      <c r="D15" s="61" t="s">
        <v>63</v>
      </c>
      <c r="E15" s="231">
        <v>0.01</v>
      </c>
      <c r="F15" s="231"/>
    </row>
    <row r="16" spans="1:7" ht="21" customHeight="1" thickTop="1" thickBot="1">
      <c r="A16" s="16" t="s">
        <v>25</v>
      </c>
      <c r="B16" s="62">
        <f>B12-B13</f>
        <v>50910</v>
      </c>
      <c r="C16" s="267"/>
      <c r="D16" s="61" t="s">
        <v>31</v>
      </c>
      <c r="E16" s="92"/>
      <c r="F16" s="92"/>
    </row>
    <row r="17" spans="1:9" ht="21" customHeight="1" thickTop="1" thickBot="1">
      <c r="A17" s="16" t="s">
        <v>23</v>
      </c>
      <c r="B17" s="62">
        <v>1084890</v>
      </c>
      <c r="C17" s="273" t="s">
        <v>86</v>
      </c>
      <c r="D17" s="61" t="s">
        <v>33</v>
      </c>
      <c r="E17" s="92"/>
      <c r="F17" s="92"/>
    </row>
    <row r="18" spans="1:9" ht="21" customHeight="1" thickTop="1" thickBot="1">
      <c r="A18" s="16" t="s">
        <v>26</v>
      </c>
      <c r="B18" s="62">
        <f>B13-B17</f>
        <v>208100</v>
      </c>
      <c r="C18" s="274"/>
      <c r="D18" s="61" t="s">
        <v>17</v>
      </c>
      <c r="E18" s="92"/>
      <c r="F18" s="92"/>
    </row>
    <row r="19" spans="1:9" ht="21" customHeight="1" thickTop="1" thickBot="1">
      <c r="A19" s="16" t="s">
        <v>27</v>
      </c>
      <c r="B19" s="63">
        <v>93</v>
      </c>
      <c r="C19" s="275"/>
      <c r="D19" s="61" t="s">
        <v>32</v>
      </c>
      <c r="E19" s="92">
        <v>0.02</v>
      </c>
      <c r="F19" s="92"/>
    </row>
    <row r="20" spans="1:9" ht="21" customHeight="1" thickTop="1" thickBot="1">
      <c r="A20" s="16" t="s">
        <v>24</v>
      </c>
      <c r="B20" s="62">
        <v>14450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24/491</f>
        <v>4.8879837067209775E-2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52</v>
      </c>
      <c r="C23" s="17" t="s">
        <v>20</v>
      </c>
      <c r="D23" s="7" t="s">
        <v>129</v>
      </c>
    </row>
    <row r="24" spans="1:9" ht="21" customHeight="1" thickTop="1" thickBot="1">
      <c r="A24" s="17" t="s">
        <v>1</v>
      </c>
      <c r="B24" s="7" t="s">
        <v>119</v>
      </c>
      <c r="C24" s="17" t="s">
        <v>2</v>
      </c>
      <c r="D24" s="7" t="s">
        <v>130</v>
      </c>
    </row>
    <row r="25" spans="1:9" ht="21" customHeight="1" thickTop="1" thickBot="1">
      <c r="A25" s="17"/>
      <c r="B25" s="7" t="s">
        <v>54</v>
      </c>
      <c r="C25" s="17" t="s">
        <v>3</v>
      </c>
      <c r="D25" s="7" t="s">
        <v>131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120</v>
      </c>
      <c r="B30" s="246"/>
      <c r="C30" s="277" t="s">
        <v>132</v>
      </c>
      <c r="D30" s="268"/>
      <c r="E30" s="1"/>
    </row>
    <row r="31" spans="1:9" s="5" customFormat="1" ht="50.1" customHeight="1" thickTop="1" thickBot="1">
      <c r="A31" s="245"/>
      <c r="B31" s="246"/>
      <c r="C31" s="263" t="s">
        <v>133</v>
      </c>
      <c r="D31" s="264"/>
      <c r="E31" s="1"/>
    </row>
    <row r="32" spans="1:9" s="5" customFormat="1" ht="50.1" customHeight="1" thickTop="1" thickBot="1">
      <c r="A32" s="245"/>
      <c r="B32" s="268"/>
      <c r="C32" s="261" t="s">
        <v>134</v>
      </c>
      <c r="D32" s="27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topLeftCell="A19" zoomScaleNormal="100" workbookViewId="0">
      <selection activeCell="B21" sqref="B21"/>
    </sheetView>
  </sheetViews>
  <sheetFormatPr defaultRowHeight="12"/>
  <cols>
    <col min="1" max="1" width="17.5" style="1" customWidth="1"/>
    <col min="2" max="2" width="20.625" style="1" customWidth="1"/>
    <col min="3" max="3" width="17.5" style="70" customWidth="1"/>
    <col min="4" max="4" width="23.625" style="1" customWidth="1"/>
    <col min="5" max="5" width="20.625" style="1" customWidth="1"/>
    <col min="6" max="6" width="0.125" style="1" customWidth="1"/>
    <col min="7" max="16384" width="9" style="1"/>
  </cols>
  <sheetData>
    <row r="1" spans="1:7" ht="25.5">
      <c r="A1" s="232" t="s">
        <v>0</v>
      </c>
      <c r="B1" s="232"/>
      <c r="C1" s="232"/>
      <c r="D1" s="232"/>
      <c r="E1" s="232"/>
      <c r="F1" s="232"/>
    </row>
    <row r="2" spans="1:7" ht="26.25" thickBot="1">
      <c r="A2" s="54"/>
      <c r="B2" s="54"/>
      <c r="C2" s="54"/>
      <c r="D2" s="233" t="s">
        <v>139</v>
      </c>
      <c r="E2" s="234"/>
      <c r="F2" s="235"/>
    </row>
    <row r="3" spans="1:7" ht="27" thickTop="1" thickBot="1">
      <c r="A3" s="54"/>
      <c r="B3" s="54"/>
      <c r="C3" s="54"/>
      <c r="D3" s="55"/>
      <c r="E3" s="56"/>
      <c r="F3" s="57"/>
    </row>
    <row r="4" spans="1:7" ht="21" customHeight="1" thickTop="1" thickBot="1">
      <c r="A4" s="236" t="s">
        <v>83</v>
      </c>
      <c r="B4" s="240"/>
      <c r="C4" s="75" t="s">
        <v>91</v>
      </c>
      <c r="D4" s="58" t="s">
        <v>87</v>
      </c>
      <c r="E4" s="59" t="s">
        <v>9</v>
      </c>
      <c r="F4" s="60"/>
    </row>
    <row r="5" spans="1:7" ht="21" customHeight="1" thickTop="1" thickBot="1">
      <c r="A5" s="71" t="s">
        <v>36</v>
      </c>
      <c r="B5" s="72">
        <v>57216650</v>
      </c>
      <c r="C5" s="265" t="s">
        <v>84</v>
      </c>
      <c r="D5" s="73" t="s">
        <v>10</v>
      </c>
      <c r="E5" s="74">
        <v>0.06</v>
      </c>
      <c r="F5" s="53"/>
      <c r="G5" s="3"/>
    </row>
    <row r="6" spans="1:7" ht="21" customHeight="1" thickTop="1" thickBot="1">
      <c r="A6" s="65" t="s">
        <v>29</v>
      </c>
      <c r="B6" s="13">
        <f>B5+B13</f>
        <v>58757340</v>
      </c>
      <c r="C6" s="266"/>
      <c r="D6" s="61" t="s">
        <v>11</v>
      </c>
      <c r="E6" s="53">
        <v>0.05</v>
      </c>
      <c r="F6" s="53"/>
      <c r="G6" s="3"/>
    </row>
    <row r="7" spans="1:7" ht="21" customHeight="1" thickTop="1" thickBot="1">
      <c r="A7" s="64" t="s">
        <v>42</v>
      </c>
      <c r="B7" s="13">
        <v>36000000</v>
      </c>
      <c r="C7" s="266"/>
      <c r="D7" s="61" t="s">
        <v>1</v>
      </c>
      <c r="E7" s="53">
        <v>0.12</v>
      </c>
      <c r="F7" s="53"/>
      <c r="G7" s="3"/>
    </row>
    <row r="8" spans="1:7" ht="21" customHeight="1" thickTop="1" thickBot="1">
      <c r="A8" s="66" t="s">
        <v>43</v>
      </c>
      <c r="B8" s="14">
        <v>11532650</v>
      </c>
      <c r="C8" s="266"/>
      <c r="D8" s="61" t="s">
        <v>62</v>
      </c>
      <c r="E8" s="53">
        <v>0.19</v>
      </c>
      <c r="F8" s="53"/>
      <c r="G8" s="3"/>
    </row>
    <row r="9" spans="1:7" ht="21" customHeight="1" thickTop="1" thickBot="1">
      <c r="A9" s="67" t="s">
        <v>44</v>
      </c>
      <c r="B9" s="13">
        <f>B8+B13</f>
        <v>13073340</v>
      </c>
      <c r="C9" s="266"/>
      <c r="D9" s="61" t="s">
        <v>35</v>
      </c>
      <c r="E9" s="53">
        <v>0.09</v>
      </c>
      <c r="F9" s="53"/>
      <c r="G9" s="3"/>
    </row>
    <row r="10" spans="1:7" ht="21" customHeight="1" thickTop="1" thickBot="1">
      <c r="A10" s="64" t="s">
        <v>28</v>
      </c>
      <c r="B10" s="22">
        <f>B9/B7</f>
        <v>0.36314833333333335</v>
      </c>
      <c r="C10" s="267"/>
      <c r="D10" s="61" t="s">
        <v>89</v>
      </c>
      <c r="E10" s="53">
        <v>0.15</v>
      </c>
      <c r="F10" s="53"/>
    </row>
    <row r="11" spans="1:7" ht="21" customHeight="1" thickTop="1" thickBot="1">
      <c r="A11" s="236" t="s">
        <v>30</v>
      </c>
      <c r="B11" s="272"/>
      <c r="C11" s="276" t="s">
        <v>85</v>
      </c>
      <c r="D11" s="61" t="s">
        <v>90</v>
      </c>
      <c r="E11" s="53">
        <v>0.16</v>
      </c>
      <c r="F11" s="53"/>
    </row>
    <row r="12" spans="1:7" ht="21" customHeight="1" thickTop="1" thickBot="1">
      <c r="A12" s="16" t="s">
        <v>7</v>
      </c>
      <c r="B12" s="62">
        <v>1609800</v>
      </c>
      <c r="C12" s="266"/>
      <c r="D12" s="61" t="s">
        <v>92</v>
      </c>
      <c r="E12" s="53">
        <v>0.01</v>
      </c>
      <c r="F12" s="53"/>
    </row>
    <row r="13" spans="1:7" ht="21" customHeight="1" thickTop="1" thickBot="1">
      <c r="A13" s="16" t="s">
        <v>8</v>
      </c>
      <c r="B13" s="62">
        <v>1540690</v>
      </c>
      <c r="C13" s="266"/>
      <c r="D13" s="61" t="s">
        <v>65</v>
      </c>
      <c r="E13" s="53">
        <v>0.14000000000000001</v>
      </c>
      <c r="F13" s="53"/>
    </row>
    <row r="14" spans="1:7" ht="21" customHeight="1" thickTop="1" thickBot="1">
      <c r="A14" s="16" t="s">
        <v>21</v>
      </c>
      <c r="B14" s="62">
        <v>1178200</v>
      </c>
      <c r="C14" s="266"/>
      <c r="D14" s="61" t="s">
        <v>64</v>
      </c>
      <c r="E14" s="231">
        <v>0.02</v>
      </c>
      <c r="F14" s="231"/>
    </row>
    <row r="15" spans="1:7" ht="21" customHeight="1" thickTop="1" thickBot="1">
      <c r="A15" s="16" t="s">
        <v>22</v>
      </c>
      <c r="B15" s="62">
        <f>B13-B14</f>
        <v>362490</v>
      </c>
      <c r="C15" s="266"/>
      <c r="D15" s="61" t="s">
        <v>63</v>
      </c>
      <c r="E15" s="231"/>
      <c r="F15" s="231"/>
    </row>
    <row r="16" spans="1:7" ht="21" customHeight="1" thickTop="1" thickBot="1">
      <c r="A16" s="16" t="s">
        <v>25</v>
      </c>
      <c r="B16" s="62">
        <v>69110</v>
      </c>
      <c r="C16" s="267"/>
      <c r="D16" s="61" t="s">
        <v>31</v>
      </c>
      <c r="E16" s="53"/>
      <c r="F16" s="53"/>
    </row>
    <row r="17" spans="1:9" ht="21" customHeight="1" thickTop="1" thickBot="1">
      <c r="A17" s="16" t="s">
        <v>23</v>
      </c>
      <c r="B17" s="62">
        <v>1188390</v>
      </c>
      <c r="C17" s="273" t="s">
        <v>86</v>
      </c>
      <c r="D17" s="61" t="s">
        <v>33</v>
      </c>
      <c r="E17" s="53"/>
      <c r="F17" s="53"/>
    </row>
    <row r="18" spans="1:9" ht="21" customHeight="1" thickTop="1" thickBot="1">
      <c r="A18" s="16" t="s">
        <v>26</v>
      </c>
      <c r="B18" s="62">
        <v>352300</v>
      </c>
      <c r="C18" s="274"/>
      <c r="D18" s="61" t="s">
        <v>17</v>
      </c>
      <c r="E18" s="53">
        <v>0.01</v>
      </c>
      <c r="F18" s="53"/>
    </row>
    <row r="19" spans="1:9" ht="21" customHeight="1" thickTop="1" thickBot="1">
      <c r="A19" s="16" t="s">
        <v>27</v>
      </c>
      <c r="B19" s="63">
        <v>108</v>
      </c>
      <c r="C19" s="275"/>
      <c r="D19" s="61" t="s">
        <v>32</v>
      </c>
      <c r="E19" s="53"/>
      <c r="F19" s="53"/>
    </row>
    <row r="20" spans="1:9" ht="21" customHeight="1" thickTop="1" thickBot="1">
      <c r="A20" s="16" t="s">
        <v>24</v>
      </c>
      <c r="B20" s="62">
        <v>14905</v>
      </c>
      <c r="C20" s="68"/>
      <c r="D20" s="3"/>
      <c r="E20" s="4"/>
      <c r="F20" s="4"/>
    </row>
    <row r="21" spans="1:9" ht="21" customHeight="1" thickTop="1" thickBot="1">
      <c r="A21" s="16" t="s">
        <v>34</v>
      </c>
      <c r="B21" s="22">
        <f>25/507</f>
        <v>4.9309664694280081E-2</v>
      </c>
      <c r="C21" s="69"/>
      <c r="D21" s="3"/>
      <c r="E21" s="4"/>
      <c r="F21" s="4"/>
    </row>
    <row r="22" spans="1:9" ht="21" customHeight="1" thickTop="1" thickBot="1">
      <c r="A22" s="236" t="s">
        <v>6</v>
      </c>
      <c r="B22" s="240"/>
      <c r="C22" s="236" t="s">
        <v>19</v>
      </c>
      <c r="D22" s="272"/>
    </row>
    <row r="23" spans="1:9" ht="21" customHeight="1" thickTop="1" thickBot="1">
      <c r="A23" s="17" t="s">
        <v>20</v>
      </c>
      <c r="B23" s="7" t="s">
        <v>135</v>
      </c>
      <c r="C23" s="17" t="s">
        <v>20</v>
      </c>
      <c r="D23" s="7" t="s">
        <v>149</v>
      </c>
    </row>
    <row r="24" spans="1:9" ht="21" customHeight="1" thickTop="1" thickBot="1">
      <c r="A24" s="17" t="s">
        <v>1</v>
      </c>
      <c r="B24" s="7" t="s">
        <v>119</v>
      </c>
      <c r="C24" s="17" t="s">
        <v>2</v>
      </c>
      <c r="D24" s="7" t="s">
        <v>150</v>
      </c>
    </row>
    <row r="25" spans="1:9" ht="21" customHeight="1" thickTop="1" thickBot="1">
      <c r="A25" s="17"/>
      <c r="B25" s="7" t="s">
        <v>136</v>
      </c>
      <c r="C25" s="17" t="s">
        <v>3</v>
      </c>
      <c r="D25" s="7" t="s">
        <v>152</v>
      </c>
    </row>
    <row r="26" spans="1:9" ht="21" customHeight="1" thickTop="1" thickBot="1">
      <c r="A26" s="18"/>
      <c r="B26" s="7"/>
      <c r="C26" s="17" t="s">
        <v>4</v>
      </c>
      <c r="D26" s="7"/>
    </row>
    <row r="27" spans="1:9" ht="16.5" customHeight="1" thickTop="1">
      <c r="A27" s="270" t="s">
        <v>88</v>
      </c>
      <c r="B27" s="271"/>
      <c r="C27" s="271"/>
      <c r="D27" s="271"/>
      <c r="E27" s="271"/>
      <c r="F27" s="10"/>
    </row>
    <row r="28" spans="1:9" s="5" customFormat="1" ht="20.100000000000001" customHeight="1" thickBot="1">
      <c r="A28" s="271"/>
      <c r="B28" s="271"/>
      <c r="C28" s="271"/>
      <c r="D28" s="271"/>
      <c r="E28" s="271"/>
      <c r="F28" s="1"/>
      <c r="I28" s="15"/>
    </row>
    <row r="29" spans="1:9" s="5" customFormat="1" ht="21" customHeight="1" thickTop="1" thickBot="1">
      <c r="A29" s="236" t="s">
        <v>6</v>
      </c>
      <c r="B29" s="240"/>
      <c r="C29" s="236" t="s">
        <v>19</v>
      </c>
      <c r="D29" s="240"/>
      <c r="E29" s="1"/>
    </row>
    <row r="30" spans="1:9" s="5" customFormat="1" ht="50.1" customHeight="1" thickTop="1" thickBot="1">
      <c r="A30" s="245" t="s">
        <v>141</v>
      </c>
      <c r="B30" s="246"/>
      <c r="C30" s="277" t="s">
        <v>153</v>
      </c>
      <c r="D30" s="268"/>
      <c r="E30" s="1"/>
    </row>
    <row r="31" spans="1:9" s="5" customFormat="1" ht="50.1" customHeight="1" thickTop="1" thickBot="1">
      <c r="A31" s="245"/>
      <c r="B31" s="246"/>
      <c r="C31" s="263" t="s">
        <v>154</v>
      </c>
      <c r="D31" s="264"/>
      <c r="E31" s="1"/>
    </row>
    <row r="32" spans="1:9" s="5" customFormat="1" ht="50.1" customHeight="1" thickTop="1" thickBot="1">
      <c r="A32" s="245"/>
      <c r="B32" s="268"/>
      <c r="C32" s="269"/>
      <c r="D32" s="268"/>
      <c r="E32" s="1"/>
    </row>
    <row r="33" ht="20.100000000000001" customHeight="1" thickTop="1"/>
    <row r="34" ht="36.75" customHeight="1"/>
    <row r="35" ht="53.25" customHeight="1"/>
    <row r="36" ht="20.100000000000001" customHeight="1"/>
    <row r="37" ht="20.100000000000001" customHeight="1"/>
    <row r="38" ht="20.100000000000001" customHeight="1"/>
  </sheetData>
  <mergeCells count="20">
    <mergeCell ref="A1:F1"/>
    <mergeCell ref="D2:F2"/>
    <mergeCell ref="A4:B4"/>
    <mergeCell ref="C5:C10"/>
    <mergeCell ref="A11:B11"/>
    <mergeCell ref="C11:C16"/>
    <mergeCell ref="E14:F14"/>
    <mergeCell ref="E15:F15"/>
    <mergeCell ref="C17:C19"/>
    <mergeCell ref="A22:B22"/>
    <mergeCell ref="C22:D22"/>
    <mergeCell ref="A27:E28"/>
    <mergeCell ref="A29:B29"/>
    <mergeCell ref="C29:D29"/>
    <mergeCell ref="A30:B30"/>
    <mergeCell ref="C30:D30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28</vt:i4>
      </vt:variant>
    </vt:vector>
  </HeadingPairs>
  <TitlesOfParts>
    <vt:vector size="28" baseType="lpstr"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0211</vt:lpstr>
      <vt:lpstr>0212</vt:lpstr>
      <vt:lpstr>0213</vt:lpstr>
      <vt:lpstr>0214</vt:lpstr>
      <vt:lpstr>0215</vt:lpstr>
      <vt:lpstr>0216</vt:lpstr>
      <vt:lpstr>0217</vt:lpstr>
      <vt:lpstr>0218</vt:lpstr>
      <vt:lpstr>0219</vt:lpstr>
      <vt:lpstr>0220</vt:lpstr>
      <vt:lpstr>0221</vt:lpstr>
      <vt:lpstr>0222</vt:lpstr>
      <vt:lpstr>0223</vt:lpstr>
      <vt:lpstr>0224</vt:lpstr>
      <vt:lpstr>0225</vt:lpstr>
      <vt:lpstr>0226</vt:lpstr>
      <vt:lpstr>0227</vt:lpstr>
      <vt:lpstr>0228</vt:lpstr>
      <vt:lpstr>원본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2013-02-12T13:36:05Z</cp:lastPrinted>
  <dcterms:created xsi:type="dcterms:W3CDTF">2012-09-20T04:29:50Z</dcterms:created>
  <dcterms:modified xsi:type="dcterms:W3CDTF">2013-03-01T16:03:21Z</dcterms:modified>
</cp:coreProperties>
</file>